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745" firstSheet="3" activeTab="7"/>
  </bookViews>
  <sheets>
    <sheet name="财务收支预算总表" sheetId="1" r:id="rId1"/>
    <sheet name="部门收入预算表" sheetId="2" r:id="rId2"/>
    <sheet name="部门支出预算表" sheetId="3" r:id="rId3"/>
    <sheet name="部门财政拨款收支预算总表" sheetId="4" r:id="rId4"/>
    <sheet name="部门一般公共预算支出预算表" sheetId="5" r:id="rId5"/>
    <sheet name="部门一般公共预算“三公”经费支出预算表" sheetId="6" r:id="rId6"/>
    <sheet name="部门政府性基金预算支出预算表" sheetId="7" r:id="rId7"/>
    <sheet name="基本支出预算表" sheetId="8" r:id="rId8"/>
    <sheet name="部门预算项目支出明细表（一）" sheetId="9" r:id="rId9"/>
    <sheet name="部门预算项目支出明细表（二）" sheetId="10" r:id="rId10"/>
    <sheet name="部门项目支出绩效目标表（本级）" sheetId="11" r:id="rId11"/>
    <sheet name="新增资产配置表" sheetId="12" r:id="rId12"/>
    <sheet name="部门政府采购预算表" sheetId="13" r:id="rId13"/>
    <sheet name="部门政府购买服务预算表" sheetId="14" r:id="rId14"/>
    <sheet name="部门上级补助项目支出预算表" sheetId="15" r:id="rId15"/>
    <sheet name="部门市对下转移支付预算表" sheetId="16" r:id="rId16"/>
    <sheet name="对下转移支付绩效目标表" sheetId="17" r:id="rId17"/>
    <sheet name="部门项目中期规划预算表"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<sst xmlns="http://schemas.openxmlformats.org/spreadsheetml/2006/main" count="2301" uniqueCount="603">
  <si>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</si>
  <si>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</si>
  <si>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</si>
  <si>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</si>
  <si>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</si>
  <si>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</si>
  <si>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</si>
  <si>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</si>
  <si>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</si>
  <si>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</si>
  <si>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</si>
  <si>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</si>
  <si>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</si>
  <si>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</si>
  <si>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</si>
  <si>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</si>
  <si>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</si>
  <si>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</si>
  <si>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</si>
  <si>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</si>
  <si>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</si>
  <si>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</si>
  <si>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</si>
  <si>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</si>
  <si>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</si>
  <si>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</si>
  <si>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</si>
  <si>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</si>
  <si>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</si>
  <si>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</si>
  <si>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</si>
  <si>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</si>
  <si>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</si>
  <si>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</si>
  <si>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</si>
  <si>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</si>
  <si>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</si>
  <si>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二十二、国有资本经营预算支出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</si>
  <si>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</si>
  <si>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</si>
  <si>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</si>
  <si>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</si>
  <si>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</si>
  <si>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</si>
  <si>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</si>
  <si>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</si>
  <si>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</si>
  <si>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</si>
  <si>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</si>
  <si>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</si>
  <si>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</si>
  <si>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</si>
  <si>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</si>
  <si>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</si>
  <si>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</si>
  <si>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</si>
  <si>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</si>
  <si>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</si>
  <si>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</si>
  <si>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</si>
  <si>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</si>
  <si>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</si>
  <si>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</si>
  <si>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</si>
  <si>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101004</t>
  </si>
  <si>
    <t>昆明市网格化综合监督指挥中心</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</si>
  <si>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</si>
  <si>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</si>
  <si>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</si>
  <si>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</si>
  <si>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</si>
  <si>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</si>
  <si>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</si>
  <si>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</si>
  <si>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</si>
  <si>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</si>
  <si>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</si>
  <si>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</si>
  <si>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</si>
  <si>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</si>
  <si>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</si>
  <si>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</si>
  <si>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</si>
  <si>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</si>
  <si>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</si>
  <si>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</si>
  <si>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</si>
  <si>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</si>
  <si>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</si>
  <si>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</si>
  <si>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</si>
  <si>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</si>
  <si>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</si>
  <si>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20103</t>
  </si>
  <si>
    <t>政府办公厅（室）及相关机构事务</t>
  </si>
  <si>
    <t>2010350</t>
  </si>
  <si>
    <t>事业运行</t>
  </si>
  <si>
    <t>2010399</t>
  </si>
  <si>
    <t>其他政府办公厅（室）及相关机构事务支出</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</si>
  <si>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</si>
  <si>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</si>
  <si>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</si>
  <si>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</si>
  <si>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</si>
  <si>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</si>
  <si>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</si>
  <si>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</si>
  <si>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</si>
  <si>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</si>
  <si>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</si>
  <si>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</si>
  <si>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</si>
  <si>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</si>
  <si>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</si>
  <si>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</si>
  <si>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</si>
  <si>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</si>
  <si>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</si>
  <si>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</si>
  <si>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</si>
  <si>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</si>
  <si>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</si>
  <si>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</si>
  <si>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</si>
  <si>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</si>
  <si>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一、本年收入</t>
  </si>
  <si>
    <t>一、本年支出</t>
  </si>
  <si>
    <t>（一）一般公共预算</t>
  </si>
  <si>
    <t>（一）一般公共服务支出</t>
  </si>
  <si>
    <t>（二）政府性基金预算</t>
  </si>
  <si>
    <t>（二）外交支出</t>
  </si>
  <si>
    <t>（三）国有资本经营预算</t>
  </si>
  <si>
    <t>（三）国防支出</t>
  </si>
  <si>
    <t>二、上年结转结余</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</si>
  <si>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</si>
  <si>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</si>
  <si>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</si>
  <si>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</si>
  <si>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</si>
  <si>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</si>
  <si>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</si>
  <si>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</si>
  <si>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</si>
  <si>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</si>
  <si>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</si>
  <si>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</si>
  <si>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</si>
  <si>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</si>
  <si>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</si>
  <si>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</si>
  <si>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</si>
  <si>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</si>
  <si>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</si>
  <si>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</si>
  <si>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</si>
  <si>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</si>
  <si>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</si>
  <si>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</si>
  <si>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部门预算支出功能分类科目</t>
  </si>
  <si>
    <t>人员经费</t>
  </si>
  <si>
    <t>公用经费</t>
  </si>
  <si>
    <t>合  计</t>
  </si>
  <si>
    <t>“三公”经费合计</t>
  </si>
  <si>
    <t>因公出国（境）费</t>
  </si>
  <si>
    <t>公务用车购置及运行费</t>
  </si>
  <si>
    <t>公务接待费</t>
  </si>
  <si>
    <t>公务用车购置费</t>
  </si>
  <si>
    <t>公务用车运行费</t>
  </si>
  <si>
    <t>本年政府性基金预算支出</t>
  </si>
  <si>
    <t>2023年部门基本支出预算表</t>
  </si>
  <si>
    <t>主管部门</t>
  </si>
  <si>
    <t>单位名称</t>
  </si>
  <si>
    <t>项目名称</t>
  </si>
  <si>
    <t>明细项目名称</t>
  </si>
  <si>
    <t>功能科目编码</t>
  </si>
  <si>
    <t>功能科目名称</t>
  </si>
  <si>
    <t>经济科目编码</t>
  </si>
  <si>
    <t>经济科目名称</t>
  </si>
  <si>
    <t>政府经济科目编码</t>
  </si>
  <si>
    <t>政府经济科目名称</t>
  </si>
  <si>
    <t>本年财政拨款</t>
  </si>
  <si>
    <t>财政拨款结转结余</t>
  </si>
  <si>
    <t>昆明市人民政府办公室</t>
  </si>
  <si>
    <t>30113</t>
  </si>
  <si>
    <t>50501</t>
  </si>
  <si>
    <t>工资福利支出</t>
  </si>
  <si>
    <t>30217</t>
  </si>
  <si>
    <t>50502</t>
  </si>
  <si>
    <t>商品和服务支出</t>
  </si>
  <si>
    <t>事业人员住房补贴</t>
  </si>
  <si>
    <t>事业住房补贴</t>
  </si>
  <si>
    <t>30102</t>
  </si>
  <si>
    <t>津贴补贴</t>
  </si>
  <si>
    <t>工会经费</t>
  </si>
  <si>
    <t>30228</t>
  </si>
  <si>
    <t>编外聘用人员支出</t>
  </si>
  <si>
    <t>聘用人员社会保险费</t>
  </si>
  <si>
    <t>30199</t>
  </si>
  <si>
    <t>其他工资福利支出</t>
  </si>
  <si>
    <t>聘用人员工资</t>
  </si>
  <si>
    <t>公车购置及运维费</t>
  </si>
  <si>
    <t>公务用车运行维护费（汽车）</t>
  </si>
  <si>
    <t>30231</t>
  </si>
  <si>
    <t>公务用车运行维护费</t>
  </si>
  <si>
    <t>保险费（汽车）</t>
  </si>
  <si>
    <t>一般公用经费</t>
  </si>
  <si>
    <t>办公费</t>
  </si>
  <si>
    <t>30201</t>
  </si>
  <si>
    <t>其他事业单位邮电费</t>
  </si>
  <si>
    <t>30207</t>
  </si>
  <si>
    <t>邮电费</t>
  </si>
  <si>
    <t>保洁服务</t>
  </si>
  <si>
    <t>30209</t>
  </si>
  <si>
    <t>物业管理费</t>
  </si>
  <si>
    <t>其他事业单位差旅费</t>
  </si>
  <si>
    <t>30211</t>
  </si>
  <si>
    <t>差旅费</t>
  </si>
  <si>
    <t>其他事业单位维修护费</t>
  </si>
  <si>
    <t>30213</t>
  </si>
  <si>
    <t>维修（护）费</t>
  </si>
  <si>
    <t>其他事业单位培训费</t>
  </si>
  <si>
    <t>30216</t>
  </si>
  <si>
    <t>培训费</t>
  </si>
  <si>
    <t>其他事业单位福利费</t>
  </si>
  <si>
    <t>30229</t>
  </si>
  <si>
    <t>福利费</t>
  </si>
  <si>
    <t>退休人员公用经费</t>
  </si>
  <si>
    <t>30299</t>
  </si>
  <si>
    <t>其他商品和服务支出</t>
  </si>
  <si>
    <t>事业人员支出工资</t>
  </si>
  <si>
    <t>事业在职基本工资</t>
  </si>
  <si>
    <t>30101</t>
  </si>
  <si>
    <t>基本工资</t>
  </si>
  <si>
    <t>事业津贴补贴</t>
  </si>
  <si>
    <t>事业年终一个月奖</t>
  </si>
  <si>
    <t>30103</t>
  </si>
  <si>
    <t>奖金</t>
  </si>
  <si>
    <t>奖励性绩效（不含2017绩效奖励政策）</t>
  </si>
  <si>
    <t>30107</t>
  </si>
  <si>
    <t>绩效工资</t>
  </si>
  <si>
    <t>基础性绩效</t>
  </si>
  <si>
    <t>对个人和家庭的补助</t>
  </si>
  <si>
    <t>退休人员生活补助</t>
  </si>
  <si>
    <t>30305</t>
  </si>
  <si>
    <t>生活补助</t>
  </si>
  <si>
    <t>50901</t>
  </si>
  <si>
    <t>社会福利和救助</t>
  </si>
  <si>
    <t>社会保障缴费</t>
  </si>
  <si>
    <t>机关事业养老保险</t>
  </si>
  <si>
    <t>30108</t>
  </si>
  <si>
    <t>机关事业单位基本养老保险缴费</t>
  </si>
  <si>
    <t>事业基本医疗保险</t>
  </si>
  <si>
    <t>30110</t>
  </si>
  <si>
    <t>职工基本医疗保险缴费</t>
  </si>
  <si>
    <t>公务员医疗统筹</t>
  </si>
  <si>
    <t>30111</t>
  </si>
  <si>
    <t>公务员医疗补助缴费</t>
  </si>
  <si>
    <t>失业保险</t>
  </si>
  <si>
    <t>30112</t>
  </si>
  <si>
    <t>其他社会保障缴费</t>
  </si>
  <si>
    <t>工伤保险</t>
  </si>
  <si>
    <t>重特病医疗统筹</t>
  </si>
  <si>
    <t>退休公务员医疗统筹</t>
  </si>
  <si>
    <t>30307</t>
  </si>
  <si>
    <t>医疗费补助</t>
  </si>
  <si>
    <t>退休重特病医疗统筹</t>
  </si>
  <si>
    <t>项目类别</t>
  </si>
  <si>
    <t>项目级次</t>
  </si>
  <si>
    <t>基建项目类型</t>
  </si>
  <si>
    <t>部门经济科目编码</t>
  </si>
  <si>
    <t>部门经济科目名称</t>
  </si>
  <si>
    <t>16</t>
  </si>
  <si>
    <t>17</t>
  </si>
  <si>
    <t>18</t>
  </si>
  <si>
    <t>19</t>
  </si>
  <si>
    <t>20</t>
  </si>
  <si>
    <t>21</t>
  </si>
  <si>
    <t>22</t>
  </si>
  <si>
    <t>23</t>
  </si>
  <si>
    <t>24</t>
  </si>
  <si>
    <t>25</t>
  </si>
  <si>
    <t>26</t>
  </si>
  <si>
    <t>27</t>
  </si>
  <si>
    <t>事业发展类</t>
  </si>
  <si>
    <t>卫星遥感监测技术开展生态环境保护与城市管理项目经费</t>
  </si>
  <si>
    <t>本级</t>
  </si>
  <si>
    <t>非基建项目</t>
  </si>
  <si>
    <t>30214</t>
  </si>
  <si>
    <t>租赁费</t>
  </si>
  <si>
    <t>30227</t>
  </si>
  <si>
    <t>委托业务费</t>
  </si>
  <si>
    <t>信息采集及指挥大厅受理工作经费</t>
  </si>
  <si>
    <t>网格化综合监督指挥平台运行经费</t>
  </si>
  <si>
    <t>30206</t>
  </si>
  <si>
    <t>电费</t>
  </si>
  <si>
    <t>30205</t>
  </si>
  <si>
    <t>水费</t>
  </si>
  <si>
    <t>网格化综合监督指挥运行系统维护经费</t>
  </si>
  <si>
    <t>网格化综合保障经费</t>
  </si>
  <si>
    <t>专项业务类</t>
  </si>
  <si>
    <t>昆明市城市运行管理服务平台项目建设经费</t>
  </si>
  <si>
    <t>昆明城市大脑运行管理中心项目（一期）经费</t>
  </si>
  <si>
    <t>是否基建项目</t>
  </si>
  <si>
    <t>资金来源--本级安排</t>
  </si>
  <si>
    <t>一般公共预算支出</t>
  </si>
  <si>
    <t>结余结转资金安排</t>
  </si>
  <si>
    <t>结转结余资金支出</t>
  </si>
  <si>
    <t>市本级支出</t>
  </si>
  <si>
    <t>对下转移支付</t>
  </si>
  <si>
    <t>项目年度绩效目标</t>
  </si>
  <si>
    <t>一级指标</t>
  </si>
  <si>
    <t>二级指标</t>
  </si>
  <si>
    <t>三级指标</t>
  </si>
  <si>
    <t>指标性质</t>
  </si>
  <si>
    <t>指标值</t>
  </si>
  <si>
    <t>度量单位</t>
  </si>
  <si>
    <t>指标属性</t>
  </si>
  <si>
    <t>指标内容</t>
  </si>
  <si>
    <t>为提高昆明市网格化管理和社会治理水平，全面营造干净整洁、文明有序的城市环境，昆明市以单元网格为载体，以基层社区为依据，以规范化、标准化管理为目标，建立具有昆明特色的两级监督、三级指挥、四级管理、五级网络的网格化管理体系。五级网格,即市、区、街道、社区、管理网格均接入网格化管理系统，网格案件在各级之间实现顺畅流转。 为提高昆明市网格化管理和社会治理水平，全面营造干净整洁、文明有序的城市环境，昆明市以单元网格为载体，以基层社区为依据，以规范化、标准化管理为目标，建立具有昆明特色的两级监督、三级指挥、四级管理、五级网络的网格化管理体系。五级网格,即市、区、街道、社区、管理网格均接入网格化管理系统，网格案件在各级之间实现顺畅流转。互联网专线具备充足的国内互联网及国际互联网出口带宽，满足用户实际使用需求的公网IP地址，网络稳定，上下行对称，带宽绝对独享的互联网专线；光纤直连汇聚层设备（不使用PON方式接入）。保障网格中心正常运行，严格按市委市政府要求完成城市网格化管理考核、统筹推进“吹哨报到”工作有序开展、持续加强卫星遥感监测技术运用、建立健全城管部门与网格监督员快速联动机制、持续开展网格化管理常态化工作。</t>
  </si>
  <si>
    <t>产出指标</t>
  </si>
  <si>
    <t>数量指标</t>
  </si>
  <si>
    <t>郊县区及市级职能部门覆盖率网格化处置人员接入系统后的活跃程度</t>
  </si>
  <si>
    <t>&gt;=</t>
  </si>
  <si>
    <t>90</t>
  </si>
  <si>
    <t>%</t>
  </si>
  <si>
    <t>定量指标</t>
  </si>
  <si>
    <t>嵩明、宜良、寻甸、禄劝、富民、晋宁、石林、安宁市、东川区及市级职能部门接入率90%以上</t>
  </si>
  <si>
    <t>平台巡检</t>
  </si>
  <si>
    <t>=</t>
  </si>
  <si>
    <t>次</t>
  </si>
  <si>
    <t>考核平台巡检次数是否达到年度工作计划目标要求</t>
  </si>
  <si>
    <t>网格化平台运行水电费缴纳率</t>
  </si>
  <si>
    <t>100</t>
  </si>
  <si>
    <t>按实际发生电费、水费结算，按月电费、水费数据支付</t>
  </si>
  <si>
    <t>质量指标</t>
  </si>
  <si>
    <t>故障处理率</t>
  </si>
  <si>
    <t>已处理的网络故障总数/各区反馈的网络故障总数。</t>
  </si>
  <si>
    <t>网格化光纤和线路可用率</t>
  </si>
  <si>
    <t>网格化光纤可以使用数量/网格化光纤总数。</t>
  </si>
  <si>
    <t>时效指标</t>
  </si>
  <si>
    <t>项目完成及时率</t>
  </si>
  <si>
    <t>考核项目是否按照年初计划或实施方案要求，于2025年12月31日前完成年度工作任务</t>
  </si>
  <si>
    <t>成本指标</t>
  </si>
  <si>
    <t>经济成本指标</t>
  </si>
  <si>
    <t>&lt;=</t>
  </si>
  <si>
    <t>反映项目预算执行情况，是否超支</t>
  </si>
  <si>
    <t>效益指标</t>
  </si>
  <si>
    <t>社会效益</t>
  </si>
  <si>
    <t>市级网格化管理稳定性</t>
  </si>
  <si>
    <t>定性指标</t>
  </si>
  <si>
    <t>主要考核该项目保障昆明市全年网格化管理运行的稳定程度，是否存在系统缺陷、漏洞或网络长时间延迟不稳定的现象。</t>
  </si>
  <si>
    <t>构筑全市制度化的刚性管理覆盖率</t>
  </si>
  <si>
    <t>主要考核该项目是否符合运营商网络专线联通服务标准</t>
  </si>
  <si>
    <t>生态效益</t>
  </si>
  <si>
    <t>指挥大厅环境改善情况</t>
  </si>
  <si>
    <t>根据网格中心指挥大厅环境提供室内绿色植物，花木摆放。摆放位置与工作环境相符。有效改善指挥大厅环境</t>
  </si>
  <si>
    <t>可持续影响</t>
  </si>
  <si>
    <t>支撑网格化双向四级闭环管理工作</t>
  </si>
  <si>
    <t>1.00</t>
  </si>
  <si>
    <t>年</t>
  </si>
  <si>
    <t>支撑网格化双向四级闭环管理工作，通过微信公众号、热线、网站、等渠道让公众参与社会治理、共享治理成果。</t>
  </si>
  <si>
    <t>保障平台运行年数</t>
  </si>
  <si>
    <t>1.检查巡视制度与7*24小时响应制度结合；2.花卉常驻现场养护人员时限达1年。</t>
  </si>
  <si>
    <t>满意度指标</t>
  </si>
  <si>
    <t>服务对象满意度</t>
  </si>
  <si>
    <t>整个网格化综合监督系统用户满意率</t>
  </si>
  <si>
    <t>建立评测文档，对所有使用用户发放满意度调查表进行满意度调查。满意用户数/调查用户总数</t>
  </si>
  <si>
    <t>主要实现以下建设目标：通过分布式控制系统建设，实现运管中心指挥、调度、协同处置，各委办局上屏，信息化成果展示等工作协同共享。通过坐席管理系统建设，打破信息数据横向割裂的壁垒，破解信息孤岛问题，实现在任意一地点对所有应用系统、图像等信息的无缝推送、抓取和热键上大屏应用展示的实时操作功能。通过智能AI平台,对接入的视频资源叠加算法能力，实现对重点区域重点场景的算法监测，视频联网总平台需要和视频AI模型深度融合，打造智能视频AI分析，将视频流/图片推送至视频AI模型，由视频AI模型进行智能解析，解析后的结果,由应用平台完成事件的处置闭环。</t>
  </si>
  <si>
    <t>分布式系统</t>
  </si>
  <si>
    <t>套</t>
  </si>
  <si>
    <t>实现一张图、智能分屏规模化显示、包括显示分辨率、开窗、替换、缩放、漫游、移动、关窗、平铺、全屏、叠加、显示模式的执行操作场景。</t>
  </si>
  <si>
    <t>坐席管理系统</t>
  </si>
  <si>
    <t>为构建高效的指挥系统，解决系统兼容性问题，实现“人机分离”，改善大厅环境，在本项目中建设坐席管理系统，实现“一机集成、一机（显示器、键鼠）多用、无缝切换、主机接口自适应”功能。</t>
  </si>
  <si>
    <t>智能AI平台</t>
  </si>
  <si>
    <t>对接入的视频资源叠加算法能力，实现对重点区域重点场景的算法监测，视频联网总平台需要和视频AI模型深度融合，打造智能视频AI分析，将视频流/图片推送至视频AI模型，由视频AI模型进行智能解析，解析后的结果,由应用平台完成事件的处置闭环。</t>
  </si>
  <si>
    <t>工作席位</t>
  </si>
  <si>
    <t>40</t>
  </si>
  <si>
    <t>个</t>
  </si>
  <si>
    <t>主要对指挥大厅已有工作席位进行升级改造满足使用需求</t>
  </si>
  <si>
    <t>观摩席位</t>
  </si>
  <si>
    <t>主要对指挥大厅已有观摩席位进行升级改造满足使用需求</t>
  </si>
  <si>
    <t>配套布线</t>
  </si>
  <si>
    <t>完善相关配套布线工程，保证系统互联，实现坐席与大屏交互、控制的数字化和智能化。</t>
  </si>
  <si>
    <t>项目验收合格率</t>
  </si>
  <si>
    <t>主要用于考核项目的合格率是否达到100%。</t>
  </si>
  <si>
    <t>工程监理</t>
  </si>
  <si>
    <t>项</t>
  </si>
  <si>
    <t>主要用于监测管理项目是否按要求完成</t>
  </si>
  <si>
    <t>造价咨询</t>
  </si>
  <si>
    <t>主要用于考评项目是否按照标准造价</t>
  </si>
  <si>
    <t>项目完成及时性</t>
  </si>
  <si>
    <t>2025年12月31日前</t>
  </si>
  <si>
    <t>月</t>
  </si>
  <si>
    <t>主要考核项目实施是否按照相关规定要求及时完成。</t>
  </si>
  <si>
    <t>主要考核项目工程监理是否按照相关规定要求及时完成。</t>
  </si>
  <si>
    <t>主要考核项目造价是否按照相关规定要求及时完成。</t>
  </si>
  <si>
    <t>200</t>
  </si>
  <si>
    <t>万元</t>
  </si>
  <si>
    <t>主要用于考核项目实施部门是否将项目成本控制600万元以内，且项目年度预算执行进度是否达到95%以上。</t>
  </si>
  <si>
    <t>系统运行整体性</t>
  </si>
  <si>
    <t>通过昆明城市运行管理中心智慧化建设提升，在既有物理场所基础上，建设集联动指挥、会议接待、成果展示等功能一体的城市运行管理中心，</t>
  </si>
  <si>
    <t>主要用于考核项目实施后，通过部门问卷调查情况表，对我单位使用用户和运维工程师进行满意度调查。</t>
  </si>
  <si>
    <t>2025年中旬，基本建成市级城市运行管理服务平台；2025年底前，基本建成接入各县（市）区、街道（乡镇）、社区（村）和相关部门、企业、公共单位的一体化城市运行管理服务平台。</t>
  </si>
  <si>
    <t>系统正常运行率</t>
  </si>
  <si>
    <t>95</t>
  </si>
  <si>
    <t>系统正常运行时间占年总时间的比例</t>
  </si>
  <si>
    <t>项目建设及信息服务完成度</t>
  </si>
  <si>
    <t>建成接入各县（市）区、街道（乡镇）、社区（村）和相关部门、企业、公共单位的一体化城市运行管理服务平台。</t>
  </si>
  <si>
    <t>考核项目是否按照年度工作任务、计划规定的时间内完成</t>
  </si>
  <si>
    <t>180</t>
  </si>
  <si>
    <t>项目年度预算执行率不得低于95%，且项目成本不超过年度180万预算金额</t>
  </si>
  <si>
    <t>系统建设完成率</t>
  </si>
  <si>
    <t>考核通过项目验收达到预期目标.</t>
  </si>
  <si>
    <t>提升城市运行服务管理</t>
  </si>
  <si>
    <t>考核通过项目实施对城市运行管理有效性是否达到预期目标.</t>
  </si>
  <si>
    <t>创新管理机制</t>
  </si>
  <si>
    <t>有序推进昆明市城市运行管理服务平台建设，推动城市运行管理“一网统管”。</t>
  </si>
  <si>
    <t>系统平台持续维护，正常运转情况</t>
  </si>
  <si>
    <t>考核通过项目实施是否支撑城市运行管理服务平台正常运转</t>
  </si>
  <si>
    <t>系统用户满意度</t>
  </si>
  <si>
    <t>网格员满意度</t>
  </si>
  <si>
    <t>结合工作实际，对系统内网络安全状况，使用便捷率、满意率进行问卷调查。</t>
  </si>
  <si>
    <t>1.获取高分辨率的卫星遥感数据，完善网格化遥感影像资源库，实现影像资源的持续存储、管理与更新，为生态环境保护与城市综合管理业务开展提供影像服务。其中，生态环境重点保护区提供0.8米分辨率影像数据（6期/年），主城五区、三个开发（度假）区建成区及空港区提供0.8米分辨率影像数据（6期/年），提取地表资源数据。
2.基于卫星遥感影像和地表资源数据，开展地面扬尘源监管（6期/年）、城市绿地变化监管（6期/年）、房屋建筑物变化监管（6期/年）、入滇河道周边监测（6期/年）、滇池周边管护监测（2期/年）、生态环境保护区地表裸露与疑似矿区监测（2期/年）、松花坝与车木河水源保护区监测（1期/年）、轿子山国家级自然保护区监测（1期/年）等专题监测服务，深化业务应用力度。
3.保障昆明市生态环境保护与城市综合管理空间信息系统有效、稳定运行，满足应用需求;保障卫星遥感图斑案件在空间信息系统中正常流转，及案件考核评价的需求。</t>
  </si>
  <si>
    <t>监测监管区域数</t>
  </si>
  <si>
    <t>基于卫星遥感影像和地表资源数据，开展地面扬尘源监管（6期/年）、城市绿地变化监管（6期/年）、房屋建筑物变化监管（6期/年）、入滇河道周边监测（6期/年）、入滇周边管护监测——1级保护区（4期/年）、生态环境保护区地表裸露与疑似矿区监测（4期/年）、松花坝与车木河水源保护区监测（2期/年）、石林国家级风景名胜区监测（2期/年）、轿子山国家级自然保护区监测（2期/年）等专题监测服务</t>
  </si>
  <si>
    <t>数据及信息服务完成度</t>
  </si>
  <si>
    <t>昆明市主城建成区及空港经济区1085平方公里0.5米分辨率遥感影像数据服务全年6期</t>
  </si>
  <si>
    <t>反映项目是否严格执行预算，是否超支</t>
  </si>
  <si>
    <t>构筑全市"制度化"的"刚性"管理环境覆盖率</t>
  </si>
  <si>
    <t>&gt;</t>
  </si>
  <si>
    <t>较上年提升5</t>
  </si>
  <si>
    <t>昆明市主城建成区及空港经济区1085平方公里0.5米分辨率遥感影像数据服务全年6期.</t>
  </si>
  <si>
    <t>提供生态环境保护基础数据有效性</t>
  </si>
  <si>
    <t>80</t>
  </si>
  <si>
    <t>过遥感数据服务和遥感监测信息服务的有效利用，每年对重点区域山、水、林、田、湖等地表资源现状进行全覆盖监测，实现对生态环境林区裸露土地、滇池周边管护、重点区域等内容进行监测管理，开展数据挖掘和综合分析，为各级各部门科学决策提供依据，科学合理为生态环境提供有效保护。</t>
  </si>
  <si>
    <t>利用卫星遥感动态监测技术与网格化管理相融合，建立闭环处置机制，促进各级各部门及时、有效处置，通过卫星监测、成果分发、管理核实、监督指挥、执法反馈、监督核实、卫星核实、考核评价、数据报送等工作全流程，全面、实时的掌握地表要素动态变化状况，为各级各部门科学决策提供依据，通过创新城市管理，提升城市精细化管理水平，为我市生态环境保护和城市综合管理提供新发展</t>
  </si>
  <si>
    <t>整个网格化综合监督系统用户满意度</t>
  </si>
  <si>
    <t>一、认真贯彻落实党的十八届三中全会关于“加快形成科学有效的社会治理体制”目标和《国务院关于印发促进大数据发展行动纲要的通知》(国发(2015) 50号)中“建立用数据说话、用数据决策、用数据管理、用数据创新的管理机制，实现基于数据的科学决策，推动政府管理理念和社会治理模式进步”的决策部署，按照《中共云南省委、云南省人民政府关于进一步加强城市规划建设管理工作的实施意见》(云发(2016) 18号)对推进智慧城市管理.工作提出的“加强城市管理和服务体智能化建设，促进物联网、云计算、大数据等现代信息技术与城市管理服务相融合”的具体要求，紧扣昆明建设区域性国际中心城市、打造新型智慧城市的目标任务，以加强体制机制创新为重点，以昆明网格化城市管理体系和运行数据为基础，以依法制定的标准为依据，以移动互联网为支撑，强化系统设计，重点突破，分步实施，全面建设开放式、规范化、数量化的智慧化城市管理综合运行闭环系统，大幅提升城市管理和社会治理的现代化水平。按照昆明市网格化管理要求，对昆明市网格化综合监督指挥大厅运行的硬件设备、软件系统进行维护和升级，保证支撑昆明市网格化管理相关软件系统和所有硬件设备的稳定运行。
二、进一步优化完善网格体系，以现有五级网格为基础，按照“规模适度、界限清晰、职责明确、便于管理”原则，定期收集各县（区）和开发（度假）区、自贸实验（经济合作）区一至五级网格边界变化情况。根据变化情况重新对网格进行调整划分落图和编码，确保网格设置不重不漏、全域覆盖、符合基层实际，推进基层治理和城市综合管理“多网合一、一网统管”。新增磨憨—磨丁合作区2个社区、6个村网格落图和编码。以智慧城管系统-智慧调度平台为基础，定期对ShapeFile格式的矢量管理网格图层数据和网格人员信息等进行维护。三、实现12345热线与市网格中心系统互联互通,市12345热线在受理交办过程中遇到存在安全隐患类、重点、难点投诉事项或需网格监督员现场核实核查的事项，交由市网格化综合监督指挥中心派遣至市级或区级网格监督员实地核实后反馈至热线平台进行交办；承办部门办理结束后，热线平台视情况将需要核查的事项，交市网格化综合监督指挥中心派遣核查，核查结果通过系统接口反馈至热线平台；热线平台视情况对办理未完成事项发起重办或转分级督办。</t>
  </si>
  <si>
    <t>临时、应急、重大工作任务配合</t>
  </si>
  <si>
    <t>主要考核项目中标公司管理制度健全，有应急响应能力。</t>
  </si>
  <si>
    <t>系统正常运行数</t>
  </si>
  <si>
    <t>考核通过项目实施系统是否正常运行.</t>
  </si>
  <si>
    <t>新增磨憨—磨丁经济合作区2个社区和6个村子网格落图和编码</t>
  </si>
  <si>
    <t>项目中标公司严格按照我方提供的网格划分矢量图进行网格落图、编码和发布地图更新服务。</t>
  </si>
  <si>
    <t>网格划分调整落图和编码</t>
  </si>
  <si>
    <t>根据《城乡社区网格化服务管理规范》（GB/T 34300—2017）等国家标准，按照“一网一码“标准进行统一编码，逐步实现全市网格单元地理信息数字化管理。</t>
  </si>
  <si>
    <t>系统平台运行维护次数</t>
  </si>
  <si>
    <t>考核项目是否按照年初计划或相关项目实施方案、项目合同规定，全年开展12次系统平台运行维护次</t>
  </si>
  <si>
    <t>网格矢量图实时呈现</t>
  </si>
  <si>
    <t>考核是否升级系统</t>
  </si>
  <si>
    <t>网格调整划分覆盖率</t>
  </si>
  <si>
    <t>按照“规模适度、界限清晰、职责明确、便于管理”的原则，开展网格优化调整和落图，确保全面覆盖、不重不漏。</t>
  </si>
  <si>
    <t>网格优化调整完成率</t>
  </si>
  <si>
    <t>严格按照我方采购计划、质量标准要求进行验收。按照国家标准、行业标准履行；没有国家标准、行业标准的，按照通常标准或者符合合同目的的特定标准履行。</t>
  </si>
  <si>
    <t>初步形成市12345热线接电交办、承办单位办理、网格中心现场核查的全流程办理机制</t>
  </si>
  <si>
    <t>故障处理情况</t>
  </si>
  <si>
    <t>考核通过项目实施全年故障处置率是否达到预期要求.</t>
  </si>
  <si>
    <t>维护合格率</t>
  </si>
  <si>
    <t>考核通过项目实施硬件系统、总集成及软件系统、信息系统安全及数据备份的维护合格率是否达到预期要求.</t>
  </si>
  <si>
    <t>设备维护覆盖率</t>
  </si>
  <si>
    <t>考核该项目对于设施设备的系统维护覆盖程度。</t>
  </si>
  <si>
    <t>网格升级优化完成</t>
  </si>
  <si>
    <t>考核项目是否按照年初目标或年度工作任务及时完成。</t>
  </si>
  <si>
    <t>网格调整及时回复率</t>
  </si>
  <si>
    <t>项目中标公司严格按照我方提供的网格划分矢量图规定的时限范围，进行网格调整落图和编码，发布地图服务。</t>
  </si>
  <si>
    <t>反映项目预算执行情况，是否超支。项目年度预算执行率不得低于95%，且项目成本不超过年度50万预算金额</t>
  </si>
  <si>
    <t>网格员监督巡查和案件上报核查处置</t>
  </si>
  <si>
    <t>按照昆明市人民检察院昆明市网格化综合监督指挥中心《关于建立检察公益诉讼与网格化服务管理协作配合工作机制的意见》，开展检察公益诉讼与网格化服务管理协作配合工作。</t>
  </si>
  <si>
    <t>维护有效性</t>
  </si>
  <si>
    <t>考核通过项目实施对网格化综合监督指挥系统维护有效性是否达到 预期目标.</t>
  </si>
  <si>
    <t>提升网格服务管理</t>
  </si>
  <si>
    <t>考核通过项目实施是否服务12345市长热线和网格化相关系统正常运转</t>
  </si>
  <si>
    <t>指挥大厅软件系统和硬件设备持续维护，正常运转情况</t>
  </si>
  <si>
    <t>考核通过项目实施是否支撑昆明市网格化综合监督指挥中心大厅的软件系统和硬件设备正常运转，为网格化指挥调度以及市级各职能部门提供集中办公、综合展示提供场所。</t>
  </si>
  <si>
    <t>形成市12345热线接电交办、承办单位办理、网格中心现场核查的全流程办理机制。</t>
  </si>
  <si>
    <t>网格化综合监督系统用户满意度</t>
  </si>
  <si>
    <t>结合网格员工作实际，对网格内案件上报、定位精准度、矛盾纠纷排查、智慧城管通APP、专项普查等各项工作指标，对网格内工作开展情况、使用便捷率、满意率进行问卷调查。</t>
  </si>
  <si>
    <t>研究制订信息采集服务质量规范，统筹考虑数据采集情况、结合网格划分和城市管理实际，确定信息采集巡查密度、巡查频次和巡查方式；制定信息采集服务考核办法；制定编制、修订昆明网格化事（部）件信息采集标准、处置标准、核实核查标准和工作质量标准，明确信息采集质量要求。按照网格化城市管理部件、事件标准、巡查监管要求，并以划定的网格为基本工作区域，进行定时、全面、公正、及时地监管和有效信息数据采集、准确传输以及核查、核实等，保证城市管理问题的及时、全面发现。为提高城市管理和社会治理水平，有序推进智慧城管建设和运行，实现城市管理“网格化、信息化、精细化、常态化”目标，全面营造干净整洁、文明有序的城市环境。完成检察公益诉讼与网格化服务管理协作配合工作，开展培训交流，定期选拔志愿者参与相关活动，巡查发现生态环境、食品药品安全、公共安全等领域存在的问题线索并定期移送，根据市检察院实际办案情况，接受专项普查委托；根据“接诉即办”工作要求，完成“接诉即办”核查工作；完成好卫星遥感图斑核查工作；完成好夜间巡查工作；做好城市综合运行管理服务工作中部分问题先行处置的核实工作；定期提供网格化管理工作数据分析；2024年度项目具体完成目标为：1.信息采集区域覆盖情况县区11个，街道22个；2.信息采集完成率达95%以上；3.信息采集时间不低于每天10小时；4.信息采集城市覆盖率达95%以上；5.市民满意度达90%以上。6.工作效率提升5%以上。</t>
  </si>
  <si>
    <t>主要考核项目服务公司管理制度健全，有应急响应能力。</t>
  </si>
  <si>
    <t>信息采集区域数</t>
  </si>
  <si>
    <t>主要考核项目根据实施计划是否针对所属区域进行信息采集工作</t>
  </si>
  <si>
    <t>信息采集服务公司于每月20日前以书面形式向监督处报告次月工作计划及排班表。</t>
  </si>
  <si>
    <t>期/月</t>
  </si>
  <si>
    <t>信息采集服务公司于每月20日前以书面形式向监督处报告次月工作计划及排班表</t>
  </si>
  <si>
    <t>信息采集完成率</t>
  </si>
  <si>
    <t>按照合同规定内容按质按量开展信息采集工作，依据城市管理标准对网格内的事部件问题进行巡查, 做好案件的采集工作；核实公众举报、媒体曝光、联动单位转办、领导批示的事部件问题；核查已处置事部件问题；督查、抽查区级监督员上报案件情况，对不按规定巡查网格或不按标准采集信息及漏报、瞒报、重复报、谎报信息等情况进行再监督；定期提供网格化管理工作数据分析；处理网格化管理平台其他指定任务，确保完成信息采集工作。</t>
  </si>
  <si>
    <t>信息采集城市覆盖率</t>
  </si>
  <si>
    <t>在规定时间内按规定的巡查频度对管理网格进行不间断的巡查，包含信息采集巡查区域和信息采集内容覆盖：一类区(核心区)：主城区二环以内及二环以外旅游景区、商业区、行政中心、车站等重点区域；高新区、经开区、呈贡区、度假区部分区域，二类区(繁华区）:主城区二环至三环区域（南至广福路，北至沣源路）及其他重点区域；呈贡区、度假区部分区域；三类区（一般区）:主城建成区除1类网格和2类网格以外区域；郊县(市)区：11个郊县（市）区、工业园区政府所在地及办事处。</t>
  </si>
  <si>
    <t>核查核实及时回复率</t>
  </si>
  <si>
    <t>对系统派发的核查核实任务及时回复，并正确核查。</t>
  </si>
  <si>
    <t>信息采集时间</t>
  </si>
  <si>
    <t>小时/天</t>
  </si>
  <si>
    <t>每天组织在网格之内开展信息采集工作，一类区网格每天巡查不少于4次；二类区网格每天巡查不小于2次；三类区网格每天巡查不少于1次；</t>
  </si>
  <si>
    <t>完成检察公益诉讼与网格化服务管理协作配合工作</t>
  </si>
  <si>
    <t>12345热线交办的投诉事项现场核实核查工作</t>
  </si>
  <si>
    <t>按照《昆明市12345政务服务便民热线与市网格化综合监督指挥中心联动工作方案》工作内容</t>
  </si>
  <si>
    <t>核查核实准确率</t>
  </si>
  <si>
    <t>信息采集稳定率</t>
  </si>
  <si>
    <t>市民满意度</t>
  </si>
  <si>
    <t>结合城市管理实际，创新城市管理模式，依托现有资源，循序渐进、逐步推进，力求城市管理信息采集效益的最大化，切实推进案件有效处置，提升城市管理水平。</t>
  </si>
  <si>
    <t>1.在规范维护的情况下，有效控制资产增减情况，全面实现 资产的网格化管理及可持续使用性。常年对部门工作进行法律指导，为部门执法遵法普法奠定坚实基础，避免因法律纠纷导致的经济损失。遵循客观、公正的事实依据，严格落实财政管理制度，找出财务管理中的薄弱环节，提出改进建议，提高财政资金的使用效益，实现部门长效管理机制。部门整体绩效目标和政策绩效目标、项目绩效目标，通过事前事后绩效评审提高资金使用效率，加大对资金监管力度。2.按照职能职责，对自建房安全整治重点案件、私搭乱建案件、滇池水环境治理重点案件、监督员反复上报的案件、群众反映强烈的案件、市长热线交办案件、领导交办案件以及权属不清、复杂疑难案件和点位等进行督办，确保城市管理问题得到高效派遣和及时处置，减少相关责任部门的推诿扯皮情况，为创建全国文明城市复审、国家卫生城市复审、城市街道交通清爽行动、市容环境专项整治、户外广告专项整治、“有路无灯，有灯不亮”整治行动、自建房安全整治专项行动等重大活动和重点工作提供有力支撑，为网格化管理高质量发展奠定基础。3.进一步促进城市网格化管理共治共享，深化全市多元参与格局，不断提高市民对城市网格化管理的知晓率、认同感和参与度，同时以人民为中心，以增强公众参与为导向，以“全民参与、共同治理”为宣传理念，依托市网格中心现有的宣传渠道和宣传格局，在提升城市网格化管理水平和提高服务群众的能力的同时，让广大市民全面了解城市网格化管理理念和市民参与渠道，积极动员更多群众参与到网格化管理工作中，携手共治，营造干净整洁、文明有序的城市环境。</t>
  </si>
  <si>
    <t>巡查督办考核次数</t>
  </si>
  <si>
    <t>制定绩效考核方案，结合工作内容进行考核</t>
  </si>
  <si>
    <t>内控合同审核个数</t>
  </si>
  <si>
    <t>反映法律顾问审核合同个数</t>
  </si>
  <si>
    <t>提供网格化管理全媒体宣传推广整体策划及执行服务</t>
  </si>
  <si>
    <t>提供全媒体宣传策划服务，反映宣传活动产生的成果</t>
  </si>
  <si>
    <t>提供法律咨询</t>
  </si>
  <si>
    <t>固定资产清查</t>
  </si>
  <si>
    <t>提供单位综合管理，固定资产管理，财务及预决算执行方面的咨询服务</t>
  </si>
  <si>
    <t>协助昆明市网格化综合监督指挥中心资产处置、新增及日常管理工作。</t>
  </si>
  <si>
    <t>次/年</t>
  </si>
  <si>
    <t>通过制度建设形成较为规范、系统、具有可操作性的内部控制管理制度和机制，使经济活动更加有章可循。通过完善内控制度和流程再造，进一步规范工作程序，提高工作效率，使中心内部工作有理、有据、有节</t>
  </si>
  <si>
    <t>巡查督办考核合格率</t>
  </si>
  <si>
    <t>85</t>
  </si>
  <si>
    <t>因巡查督办案件质量(重复案件、操作失误案件、描述错案)存在的案件由工作人员及时删除处理。 根据监督员管理考核办法纳入绩效管理。在巡查督办过程中要求监督员严格按照部件事件立案结案标准进行巡查督查、涉及综合考核指标得分较低，反复多方，长期得不到处理的重点加大巡查力度，对符合立案标准的案件及时上报。</t>
  </si>
  <si>
    <t>日常事务咨询、合同审查法律顾问参与率</t>
  </si>
  <si>
    <t>及时报废清理提完折旧无法使用固定资产</t>
  </si>
  <si>
    <t>任务完成及时率</t>
  </si>
  <si>
    <t>考核项目是否按照预期目标及时完成</t>
  </si>
  <si>
    <t>反映预算执行是否超支</t>
  </si>
  <si>
    <t>巡查监督工作覆盖率</t>
  </si>
  <si>
    <t>考核指标制定抽查规则为每个街道抽取相同数量社区，每月开展1-3次抽查，记录抽查结果并录入系统 ，实际巡查上报的案件小类数每十天统计一次。巡查覆盖率包括案件上报数、巡查轨迹和在线时长三个指数，要求有巡查轨迹且巡查覆盖范围与在线时长、巡查距离匹配。</t>
  </si>
  <si>
    <t>网格化工作社会知晓度</t>
  </si>
  <si>
    <t>70</t>
  </si>
  <si>
    <t>对公众随机问卷调查对网格化工作的知晓程度。知晓度=知晓人数/调查人数</t>
  </si>
  <si>
    <t>内控执行管理有效性</t>
  </si>
  <si>
    <t>考核通过项目实施，是否有效替身部门内控执行管理。</t>
  </si>
  <si>
    <t>通过宣传，让公众提高网格化管理扩大公众参与、推进共治共享工作知晓率</t>
  </si>
  <si>
    <t>宣传活动产生的社会影响</t>
  </si>
  <si>
    <t>昆明市社会群体满意度</t>
  </si>
  <si>
    <t>优化城市发展环境，全面提升城市形象，增强城市综合竞争力。</t>
  </si>
  <si>
    <t>资产类别</t>
  </si>
  <si>
    <t>资产分类代码.名称</t>
  </si>
  <si>
    <t>资产名称</t>
  </si>
  <si>
    <t>计量单位</t>
  </si>
  <si>
    <t>财政部门批复数（元）</t>
  </si>
  <si>
    <t>数量</t>
  </si>
  <si>
    <t>单价</t>
  </si>
  <si>
    <t>金额</t>
  </si>
  <si>
    <t>备注：无新增资产配置支出数据。</t>
  </si>
  <si>
    <t>采购目录</t>
  </si>
  <si>
    <t>采购项目</t>
  </si>
  <si>
    <t>计量
单位</t>
  </si>
  <si>
    <t>资金来源</t>
  </si>
  <si>
    <t>单位自筹</t>
  </si>
  <si>
    <t>结余结转资金</t>
  </si>
  <si>
    <t>事业单位
经营收入</t>
  </si>
  <si>
    <t>车辆加油、添加燃料服务</t>
  </si>
  <si>
    <t>公务用车加油</t>
  </si>
  <si>
    <t>元</t>
  </si>
  <si>
    <t>车辆维修和保养服务</t>
  </si>
  <si>
    <t>公务用车维修保养</t>
  </si>
  <si>
    <t>机动车保险服务</t>
  </si>
  <si>
    <t>公务用车保险</t>
  </si>
  <si>
    <t>物业管理服务</t>
  </si>
  <si>
    <t>保洁费</t>
  </si>
  <si>
    <t>数据加工处理服务</t>
  </si>
  <si>
    <t>卫星遥感监测技术开展生态保护与城市管理</t>
  </si>
  <si>
    <t>公共信息服务</t>
  </si>
  <si>
    <t>:信息采集服务经费</t>
  </si>
  <si>
    <t>重点难点投诉事项核实核查工作</t>
  </si>
  <si>
    <t>其他专业技术服务</t>
  </si>
  <si>
    <t>昆明市城市运行管理服务平台项目服务经费</t>
  </si>
  <si>
    <t>昆明城市大脑运行管理中心项目（一期）</t>
  </si>
  <si>
    <t>基本支出/项目支出</t>
  </si>
  <si>
    <t>政府购买服务项目</t>
  </si>
  <si>
    <t>政府购买服务目录</t>
  </si>
  <si>
    <t>政府性基金</t>
  </si>
  <si>
    <t>财政专户管理的收入</t>
  </si>
  <si>
    <t>备注：无政府购买服务支出数据。</t>
  </si>
  <si>
    <t>项目分类</t>
  </si>
  <si>
    <t>项目单位</t>
  </si>
  <si>
    <t>上级补助</t>
  </si>
  <si>
    <t>备注：无上级补助项目支出数据。</t>
  </si>
  <si>
    <t>单位名称（项目）</t>
  </si>
  <si>
    <t>地区</t>
  </si>
  <si>
    <t>备注</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</si>
  <si>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</si>
  <si>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</si>
  <si>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</si>
  <si>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</si>
  <si>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</si>
  <si>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</si>
  <si>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</si>
  <si>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</si>
  <si>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</si>
  <si>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</si>
  <si>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</si>
  <si>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</si>
  <si>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</si>
  <si>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</si>
  <si>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</si>
  <si>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</si>
  <si>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</si>
  <si>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</si>
  <si>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</si>
  <si>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</si>
  <si>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备注：无市对下转移支付支出数据。</t>
  </si>
  <si>
    <t>备注：无市对下转移支付绩效目标支出数据。</t>
  </si>
  <si>
    <t>311 专项业务类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</si>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</sst>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yy/mm/dd"/>
    <numFmt numFmtId="178" formatCode="#,##0;\-#,##0;;@"/>
    <numFmt numFmtId="179" formatCode="yyyy/mm/dd\ hh:mm:ss"/>
    <numFmt numFmtId="180" formatCode="hh:mm:ss"/>
  </numFmts>
  <fonts count="43">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b/>
      <sz val="22"/>
      <color rgb="FF000000"/>
      <name val="宋体"/>
      <charset val="134"/>
    </font>
    <font>
      <sz val="11.25"/>
      <color rgb="FF000000"/>
      <name val="宋体"/>
      <charset val="134"/>
    </font>
    <font>
      <sz val="11.25"/>
      <color rgb="FF000000"/>
      <name val="Arial"/>
      <charset val="134"/>
    </font>
    <font>
      <b/>
      <sz val="23.95"/>
      <color rgb="FF000000"/>
      <name val="宋体"/>
      <charset val="134"/>
    </font>
    <font>
      <sz val="10"/>
      <color rgb="FF000000"/>
      <name val="Arial"/>
      <charset val="134"/>
    </font>
    <font>
      <sz val="9"/>
      <name val="宋体"/>
      <charset val="134"/>
    </font>
    <font>
      <b/>
      <sz val="21"/>
      <name val="宋体"/>
      <charset val="134"/>
    </font>
    <font>
      <sz val="10.5"/>
      <color rgb="FF000000"/>
      <name val="宋体"/>
      <charset val="134"/>
    </font>
    <font>
      <sz val="9.75"/>
      <color rgb="FF000000"/>
      <name val="SimSun"/>
      <charset val="134"/>
    </font>
    <font>
      <sz val="9"/>
      <color theme="1"/>
      <name val="normal"/>
      <charset val="134"/>
    </font>
    <font>
      <b/>
      <sz val="18"/>
      <color rgb="FF000000"/>
      <name val="宋体"/>
      <charset val="134"/>
    </font>
    <font>
      <sz val="10"/>
      <color rgb="FF000000"/>
      <name val="SimSun"/>
      <charset val="134"/>
    </font>
    <font>
      <b/>
      <sz val="2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Microsoft YaHei UI"/>
      <charset val="134"/>
    </font>
    <font>
      <sz val="11.25"/>
      <color rgb="FF000000"/>
      <name val="Microsoft YaHei UI"/>
      <charset val="134"/>
    </font>
    <font>
      <sz val="11"/>
      <color rgb="FF000000"/>
      <name val="等线"/>
      <charset val="134"/>
    </font>
    <font>
      <sz val="11.25"/>
      <color rgb="FF000000"/>
      <name val="Microsoft Sans Serif"/>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bottom style="thin">
        <color rgb="FF000000"/>
      </bottom>
      <diagonal/>
    </border>
    <border>
      <left/>
      <right/>
      <top style="thin">
        <color rgb="FF000000"/>
      </top>
      <bottom/>
      <diagonal/>
    </border>
  </borders>
  <cellStyleXfs count="53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1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4" borderId="17" applyNumberFormat="0" applyAlignment="0" applyProtection="0">
      <alignment vertical="center"/>
    </xf>
    <xf numFmtId="0" fontId="29" fillId="5" borderId="18" applyNumberFormat="0" applyAlignment="0" applyProtection="0">
      <alignment vertical="center"/>
    </xf>
    <xf numFmtId="0" fontId="30" fillId="5" borderId="17" applyNumberFormat="0" applyAlignment="0" applyProtection="0">
      <alignment vertical="center"/>
    </xf>
    <xf numFmtId="0" fontId="31" fillId="6" borderId="19" applyNumberFormat="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9" fillId="0" borderId="0">
      <alignment vertical="top"/>
      <protection locked="0"/>
    </xf>
    <xf numFmtId="0" fontId="4" fillId="0" borderId="4">
      <alignment horizontal="center" vertical="center"/>
    </xf>
    <xf numFmtId="0" fontId="1" fillId="0" borderId="0">
      <alignment horizontal="right"/>
      <protection locked="0"/>
    </xf>
    <xf numFmtId="0" fontId="1" fillId="0" borderId="0">
      <alignment horizontal="right" vertical="center"/>
      <protection locked="0"/>
    </xf>
    <xf numFmtId="4" fontId="3" fillId="0" borderId="7">
      <alignment horizontal="right" vertical="center" wrapText="1"/>
      <protection locked="0"/>
    </xf>
    <xf numFmtId="0" fontId="3" fillId="0" borderId="4">
      <alignment horizontal="left" vertical="center" wrapText="1"/>
      <protection locked="0"/>
    </xf>
    <xf numFmtId="0" fontId="4" fillId="0" borderId="6">
      <alignment horizontal="center" vertical="center"/>
    </xf>
    <xf numFmtId="0" fontId="4" fillId="0" borderId="6">
      <alignment horizontal="center" vertical="center" wrapText="1"/>
    </xf>
    <xf numFmtId="0" fontId="4" fillId="0" borderId="1">
      <alignment horizontal="center" vertical="center"/>
    </xf>
    <xf numFmtId="0" fontId="4" fillId="0" borderId="5">
      <alignment horizontal="center" vertical="center" wrapText="1"/>
    </xf>
    <xf numFmtId="0" fontId="4" fillId="0" borderId="2">
      <alignment horizontal="center" vertical="center"/>
    </xf>
    <xf numFmtId="0" fontId="4" fillId="0" borderId="1">
      <alignment horizontal="center" vertical="center" wrapText="1"/>
    </xf>
    <xf numFmtId="49" fontId="1" fillId="0" borderId="0"/>
    <xf numFmtId="0" fontId="3" fillId="0" borderId="3">
      <alignment horizontal="left" vertical="center" wrapText="1"/>
      <protection locked="0"/>
    </xf>
    <xf numFmtId="0" fontId="3" fillId="2" borderId="7">
      <alignment horizontal="left" vertical="center"/>
      <protection locked="0"/>
    </xf>
    <xf numFmtId="0" fontId="4" fillId="0" borderId="0">
      <alignment horizontal="left" vertical="center"/>
    </xf>
    <xf numFmtId="0" fontId="3" fillId="0" borderId="2">
      <alignment horizontal="center" vertical="center" wrapText="1"/>
      <protection locked="0"/>
    </xf>
    <xf numFmtId="0" fontId="3" fillId="0" borderId="0">
      <alignment horizontal="left" vertical="center"/>
      <protection locked="0"/>
    </xf>
    <xf numFmtId="0" fontId="2" fillId="0" borderId="0">
      <alignment horizontal="center" vertical="center"/>
    </xf>
    <xf numFmtId="0" fontId="1" fillId="0" borderId="0"/>
    <xf numFmtId="0" fontId="3" fillId="2" borderId="7">
      <alignment horizontal="center" vertical="center"/>
      <protection locked="0"/>
    </xf>
    <xf numFmtId="0" fontId="4" fillId="0" borderId="7">
      <alignment horizontal="center" vertical="center"/>
      <protection locked="0"/>
    </xf>
    <xf numFmtId="0" fontId="2" fillId="0" borderId="0">
      <alignment horizontal="center" vertical="center"/>
      <protection locked="0"/>
    </xf>
    <xf numFmtId="0" fontId="2" fillId="0" borderId="0">
      <alignment horizontal="center" vertical="center"/>
    </xf>
    <xf numFmtId="0" fontId="1" fillId="0" borderId="5">
      <alignment vertical="center"/>
    </xf>
    <xf numFmtId="0" fontId="3" fillId="0" borderId="7">
      <alignment horizontal="left" vertical="center" wrapText="1"/>
    </xf>
    <xf numFmtId="0" fontId="4" fillId="0" borderId="7">
      <alignment horizontal="center" vertical="center" wrapText="1"/>
    </xf>
    <xf numFmtId="0" fontId="3" fillId="0" borderId="0">
      <alignment horizontal="left" vertical="center"/>
      <protection locked="0"/>
    </xf>
    <xf numFmtId="0" fontId="6" fillId="0" borderId="0">
      <alignment horizontal="center" vertical="center"/>
    </xf>
    <xf numFmtId="0" fontId="1" fillId="0" borderId="0">
      <alignment vertical="center"/>
    </xf>
    <xf numFmtId="4" fontId="3" fillId="0" borderId="2">
      <alignment horizontal="right" vertical="center"/>
      <protection locked="0"/>
    </xf>
    <xf numFmtId="0" fontId="4" fillId="0" borderId="1">
      <alignment horizontal="center" vertical="center" wrapText="1"/>
    </xf>
    <xf numFmtId="0" fontId="4" fillId="0" borderId="3">
      <alignment horizontal="center" vertical="center"/>
    </xf>
    <xf numFmtId="4" fontId="3" fillId="2" borderId="7">
      <alignment horizontal="right" vertical="center"/>
      <protection locked="0"/>
    </xf>
    <xf numFmtId="0" fontId="4" fillId="0" borderId="5">
      <alignment horizontal="center" vertical="center"/>
    </xf>
    <xf numFmtId="0" fontId="4" fillId="0" borderId="2">
      <alignment horizontal="center" vertical="center"/>
    </xf>
    <xf numFmtId="0" fontId="4" fillId="0" borderId="0">
      <alignment wrapText="1"/>
    </xf>
    <xf numFmtId="0" fontId="6" fillId="0" borderId="0">
      <alignment horizontal="center" vertical="center" wrapText="1"/>
    </xf>
    <xf numFmtId="0" fontId="1" fillId="0" borderId="0"/>
    <xf numFmtId="0" fontId="4" fillId="0" borderId="4">
      <alignment horizontal="center" vertical="center"/>
    </xf>
    <xf numFmtId="0" fontId="1" fillId="0" borderId="0">
      <alignment horizontal="right"/>
      <protection locked="0"/>
    </xf>
    <xf numFmtId="0" fontId="1" fillId="0" borderId="0">
      <alignment horizontal="right" vertical="center"/>
      <protection locked="0"/>
    </xf>
    <xf numFmtId="0" fontId="1" fillId="0" borderId="7">
      <alignment horizontal="center" vertical="center"/>
      <protection locked="0"/>
    </xf>
    <xf numFmtId="0" fontId="39" fillId="0" borderId="0">
      <alignment vertical="top"/>
      <protection locked="0"/>
    </xf>
    <xf numFmtId="0" fontId="4" fillId="0" borderId="3">
      <alignment horizontal="center" vertical="center"/>
    </xf>
    <xf numFmtId="0" fontId="4" fillId="0" borderId="2">
      <alignment horizontal="center" vertical="center"/>
    </xf>
    <xf numFmtId="0" fontId="4" fillId="2" borderId="1">
      <alignment horizontal="center" vertical="center"/>
    </xf>
    <xf numFmtId="0" fontId="3" fillId="2" borderId="7">
      <alignment horizontal="left" vertical="center" wrapText="1"/>
      <protection locked="0"/>
    </xf>
    <xf numFmtId="0" fontId="3" fillId="0" borderId="7">
      <alignment horizontal="left" vertical="center" wrapText="1"/>
    </xf>
    <xf numFmtId="0" fontId="2" fillId="0" borderId="0">
      <alignment horizontal="center" vertical="center"/>
    </xf>
    <xf numFmtId="0" fontId="1" fillId="0" borderId="7">
      <alignment horizontal="center" vertical="center"/>
    </xf>
    <xf numFmtId="0" fontId="3" fillId="0" borderId="7">
      <alignment vertical="center" wrapText="1"/>
    </xf>
    <xf numFmtId="0" fontId="4" fillId="2" borderId="6">
      <alignment horizontal="center" vertical="center" wrapText="1"/>
      <protection locked="0"/>
    </xf>
    <xf numFmtId="0" fontId="3" fillId="0" borderId="7">
      <alignment horizontal="left" vertical="center" wrapText="1"/>
    </xf>
    <xf numFmtId="0" fontId="4" fillId="0" borderId="5">
      <alignment horizontal="center" vertical="center" wrapText="1"/>
      <protection locked="0"/>
    </xf>
    <xf numFmtId="0" fontId="1" fillId="0" borderId="7">
      <alignment horizontal="center" vertical="center"/>
    </xf>
    <xf numFmtId="0" fontId="4" fillId="0" borderId="1">
      <alignment horizontal="center" vertical="center" wrapText="1"/>
      <protection locked="0"/>
    </xf>
    <xf numFmtId="0" fontId="4" fillId="0" borderId="6">
      <alignment horizontal="center" vertical="center"/>
    </xf>
    <xf numFmtId="0" fontId="3" fillId="0" borderId="0">
      <alignment horizontal="left" vertical="center"/>
      <protection locked="0"/>
    </xf>
    <xf numFmtId="0" fontId="4" fillId="2" borderId="1">
      <alignment horizontal="center" vertical="center"/>
    </xf>
    <xf numFmtId="0" fontId="2" fillId="0" borderId="0">
      <alignment horizontal="center" vertical="center"/>
    </xf>
    <xf numFmtId="0" fontId="3" fillId="0" borderId="0">
      <alignment horizontal="left" vertical="center" wrapText="1"/>
    </xf>
    <xf numFmtId="0" fontId="1" fillId="0" borderId="0"/>
    <xf numFmtId="4" fontId="7" fillId="0" borderId="11">
      <alignment horizontal="right" vertical="center"/>
    </xf>
    <xf numFmtId="0" fontId="7" fillId="0" borderId="11">
      <alignment horizontal="left" vertical="center" wrapText="1"/>
    </xf>
    <xf numFmtId="0" fontId="7" fillId="0" borderId="11">
      <alignment horizontal="center" vertical="center" wrapText="1"/>
    </xf>
    <xf numFmtId="0" fontId="7" fillId="0" borderId="0">
      <alignment vertical="top"/>
      <protection locked="0"/>
    </xf>
    <xf numFmtId="0" fontId="7" fillId="0" borderId="10">
      <alignment horizontal="center" vertical="center" wrapText="1"/>
    </xf>
    <xf numFmtId="0" fontId="7" fillId="0" borderId="12">
      <alignment horizontal="left" vertical="center"/>
      <protection locked="0"/>
    </xf>
    <xf numFmtId="0" fontId="7" fillId="0" borderId="9">
      <alignment horizontal="center" vertical="center" wrapText="1"/>
    </xf>
    <xf numFmtId="0" fontId="7" fillId="0" borderId="11">
      <alignment horizontal="left" vertical="center"/>
      <protection locked="0"/>
    </xf>
    <xf numFmtId="0" fontId="7" fillId="0" borderId="0">
      <alignment wrapText="1"/>
    </xf>
    <xf numFmtId="0" fontId="7" fillId="0" borderId="11">
      <alignment horizontal="center" vertical="center"/>
      <protection locked="0"/>
    </xf>
    <xf numFmtId="0" fontId="2" fillId="0" borderId="0">
      <alignment horizontal="center" vertical="center" wrapText="1"/>
    </xf>
    <xf numFmtId="0" fontId="7" fillId="0" borderId="10">
      <alignment horizontal="center" vertical="center"/>
      <protection locked="0"/>
    </xf>
    <xf numFmtId="0" fontId="7" fillId="0" borderId="0">
      <protection locked="0"/>
    </xf>
    <xf numFmtId="0" fontId="2" fillId="0" borderId="0">
      <alignment horizontal="center" vertical="center"/>
      <protection locked="0"/>
    </xf>
    <xf numFmtId="0" fontId="7" fillId="0" borderId="0">
      <protection locked="0"/>
    </xf>
    <xf numFmtId="0" fontId="7" fillId="0" borderId="0"/>
    <xf numFmtId="4" fontId="3" fillId="2" borderId="11">
      <alignment horizontal="right" vertical="center"/>
      <protection locked="0"/>
    </xf>
    <xf numFmtId="3" fontId="3" fillId="0" borderId="11">
      <alignment horizontal="right" vertical="center"/>
    </xf>
    <xf numFmtId="0" fontId="4" fillId="0" borderId="3">
      <alignment horizontal="center" vertical="center" wrapText="1"/>
    </xf>
    <xf numFmtId="0" fontId="1" fillId="0" borderId="11">
      <alignment horizontal="center" vertical="center"/>
    </xf>
    <xf numFmtId="0" fontId="3" fillId="0" borderId="11">
      <alignment horizontal="right" vertical="center"/>
      <protection locked="0"/>
    </xf>
    <xf numFmtId="0" fontId="3" fillId="0" borderId="12">
      <alignment horizontal="left" vertical="center"/>
    </xf>
    <xf numFmtId="4" fontId="3" fillId="0" borderId="11">
      <alignment horizontal="right" vertical="center"/>
    </xf>
    <xf numFmtId="0" fontId="3" fillId="0" borderId="11">
      <alignment horizontal="left" vertical="center" wrapText="1"/>
    </xf>
    <xf numFmtId="0" fontId="3" fillId="2" borderId="11">
      <alignment horizontal="right" vertical="center"/>
    </xf>
    <xf numFmtId="0" fontId="4" fillId="0" borderId="11">
      <alignment horizontal="center" vertical="center" wrapText="1"/>
    </xf>
    <xf numFmtId="0" fontId="4" fillId="0" borderId="10">
      <alignment horizontal="center" vertical="center" wrapText="1"/>
    </xf>
    <xf numFmtId="0" fontId="3" fillId="0" borderId="0">
      <alignment vertical="top"/>
      <protection locked="0"/>
    </xf>
    <xf numFmtId="0" fontId="4" fillId="0" borderId="9">
      <alignment horizontal="center" vertical="center" wrapText="1"/>
    </xf>
    <xf numFmtId="0" fontId="3" fillId="0" borderId="12">
      <alignment horizontal="left" vertical="center"/>
      <protection locked="0"/>
    </xf>
    <xf numFmtId="0" fontId="4" fillId="0" borderId="0"/>
    <xf numFmtId="0" fontId="3" fillId="0" borderId="11">
      <alignment horizontal="left" vertical="center"/>
      <protection locked="0"/>
    </xf>
    <xf numFmtId="0" fontId="2" fillId="0" borderId="0">
      <alignment horizontal="center" vertical="center"/>
    </xf>
    <xf numFmtId="0" fontId="1" fillId="0" borderId="11">
      <alignment horizontal="center" vertical="center"/>
      <protection locked="0"/>
    </xf>
    <xf numFmtId="0" fontId="1" fillId="0" borderId="6">
      <alignment horizontal="center" vertical="center"/>
    </xf>
    <xf numFmtId="0" fontId="4" fillId="0" borderId="11">
      <alignment horizontal="center" vertical="center"/>
      <protection locked="0"/>
    </xf>
    <xf numFmtId="0" fontId="4" fillId="0" borderId="10">
      <alignment horizontal="center" vertical="center"/>
      <protection locked="0"/>
    </xf>
    <xf numFmtId="0" fontId="4" fillId="0" borderId="9">
      <alignment horizontal="center" vertical="center"/>
      <protection locked="0"/>
    </xf>
    <xf numFmtId="0" fontId="1" fillId="0" borderId="4">
      <alignment horizontal="center" vertical="center"/>
    </xf>
    <xf numFmtId="0" fontId="39" fillId="0" borderId="0">
      <alignment vertical="top"/>
      <protection locked="0"/>
    </xf>
    <xf numFmtId="0" fontId="10" fillId="2" borderId="3">
      <alignment horizontal="center" vertical="center" wrapText="1"/>
      <protection locked="0"/>
    </xf>
    <xf numFmtId="0" fontId="3" fillId="0" borderId="0">
      <alignment vertical="top"/>
      <protection locked="0"/>
    </xf>
    <xf numFmtId="49" fontId="4" fillId="0" borderId="4">
      <alignment horizontal="center" vertical="center" wrapText="1"/>
    </xf>
    <xf numFmtId="0" fontId="3" fillId="0" borderId="7">
      <alignment horizontal="center" vertical="center" wrapText="1"/>
    </xf>
    <xf numFmtId="0" fontId="1" fillId="0" borderId="2">
      <alignment horizontal="center" vertical="center"/>
    </xf>
    <xf numFmtId="0" fontId="3" fillId="2" borderId="7">
      <alignment horizontal="left" vertical="center" wrapText="1"/>
      <protection locked="0"/>
    </xf>
    <xf numFmtId="0" fontId="3" fillId="0" borderId="7">
      <alignment horizontal="left" vertical="center" wrapText="1"/>
    </xf>
    <xf numFmtId="49" fontId="4" fillId="0" borderId="2">
      <alignment horizontal="center" vertical="center" wrapText="1"/>
    </xf>
    <xf numFmtId="0" fontId="4" fillId="2" borderId="6">
      <alignment horizontal="center" vertical="center" wrapText="1"/>
      <protection locked="0"/>
    </xf>
    <xf numFmtId="0" fontId="3" fillId="0" borderId="0">
      <alignment horizontal="left" vertical="center"/>
      <protection locked="0"/>
    </xf>
    <xf numFmtId="0" fontId="4" fillId="0" borderId="4">
      <alignment horizontal="center" vertical="center"/>
      <protection locked="0"/>
    </xf>
    <xf numFmtId="0" fontId="18" fillId="0" borderId="0">
      <alignment horizontal="center" vertical="center"/>
    </xf>
    <xf numFmtId="0" fontId="4" fillId="0" borderId="6">
      <alignment horizontal="center" vertical="center"/>
      <protection locked="0"/>
    </xf>
    <xf numFmtId="0" fontId="4" fillId="0" borderId="7">
      <alignment horizontal="center" vertical="center" wrapText="1"/>
      <protection locked="0"/>
    </xf>
    <xf numFmtId="49" fontId="1" fillId="0" borderId="0"/>
    <xf numFmtId="0" fontId="3" fillId="2" borderId="4">
      <alignment horizontal="left" vertical="center"/>
    </xf>
    <xf numFmtId="0" fontId="4" fillId="0" borderId="3">
      <alignment horizontal="center" vertical="center"/>
      <protection locked="0"/>
    </xf>
    <xf numFmtId="0" fontId="10" fillId="0" borderId="4">
      <alignment vertical="top" wrapText="1"/>
      <protection locked="0"/>
    </xf>
    <xf numFmtId="0" fontId="9" fillId="2" borderId="0">
      <alignment horizontal="center" vertical="center" wrapText="1"/>
      <protection locked="0"/>
    </xf>
    <xf numFmtId="0" fontId="3" fillId="0" borderId="6">
      <alignment horizontal="left" vertical="center" wrapText="1"/>
    </xf>
    <xf numFmtId="0" fontId="9" fillId="2" borderId="0">
      <alignment horizontal="center" vertical="center"/>
    </xf>
    <xf numFmtId="0" fontId="39" fillId="0" borderId="0">
      <alignment vertical="top"/>
      <protection locked="0"/>
    </xf>
    <xf numFmtId="0" fontId="3" fillId="0" borderId="6">
      <alignment vertical="center" wrapText="1"/>
    </xf>
    <xf numFmtId="0" fontId="3" fillId="0" borderId="6">
      <alignment horizontal="right" vertical="center"/>
    </xf>
    <xf numFmtId="4" fontId="19" fillId="0" borderId="6">
      <alignment horizontal="right" vertical="center"/>
      <protection locked="0"/>
    </xf>
    <xf numFmtId="4" fontId="3" fillId="0" borderId="6">
      <alignment horizontal="right" vertical="center"/>
    </xf>
    <xf numFmtId="4" fontId="3" fillId="0" borderId="6">
      <alignment horizontal="right" vertical="center"/>
      <protection locked="0"/>
    </xf>
    <xf numFmtId="0" fontId="10" fillId="2" borderId="0">
      <alignment horizontal="left" vertical="center"/>
    </xf>
    <xf numFmtId="0" fontId="7" fillId="2" borderId="6">
      <alignment horizontal="left" vertical="center" wrapText="1"/>
    </xf>
    <xf numFmtId="0" fontId="1" fillId="2" borderId="0">
      <alignment horizontal="right" vertical="center" wrapText="1"/>
      <protection locked="0"/>
    </xf>
    <xf numFmtId="0" fontId="7" fillId="2" borderId="6">
      <alignment horizontal="center" vertical="center" wrapText="1"/>
    </xf>
    <xf numFmtId="0" fontId="39" fillId="0" borderId="0">
      <alignment vertical="top"/>
      <protection locked="0"/>
    </xf>
    <xf numFmtId="0" fontId="10" fillId="0" borderId="0"/>
    <xf numFmtId="0" fontId="1" fillId="0" borderId="7"/>
    <xf numFmtId="0" fontId="4" fillId="0" borderId="4">
      <alignment horizontal="center" vertical="center"/>
      <protection locked="0"/>
    </xf>
    <xf numFmtId="0" fontId="19" fillId="0" borderId="6">
      <alignment horizontal="center" vertical="center" wrapText="1"/>
      <protection locked="0"/>
    </xf>
    <xf numFmtId="0" fontId="4" fillId="0" borderId="1">
      <alignment horizontal="center" vertical="center"/>
    </xf>
    <xf numFmtId="0" fontId="4" fillId="0" borderId="3">
      <alignment horizontal="center" vertical="center"/>
      <protection locked="0"/>
    </xf>
    <xf numFmtId="0" fontId="3" fillId="0" borderId="6">
      <alignment horizontal="left" vertical="center"/>
    </xf>
    <xf numFmtId="0" fontId="3" fillId="0" borderId="7">
      <alignment horizontal="right" vertical="center"/>
      <protection locked="0"/>
    </xf>
    <xf numFmtId="0" fontId="3" fillId="0" borderId="0">
      <alignment horizontal="right"/>
      <protection locked="0"/>
    </xf>
    <xf numFmtId="0" fontId="3" fillId="0" borderId="6">
      <alignment vertical="center" wrapText="1"/>
      <protection locked="0"/>
    </xf>
    <xf numFmtId="0" fontId="1" fillId="0" borderId="6">
      <alignment horizontal="center" vertical="center"/>
      <protection locked="0"/>
    </xf>
    <xf numFmtId="0" fontId="2" fillId="0" borderId="0">
      <alignment horizontal="center" vertical="center"/>
      <protection locked="0"/>
    </xf>
    <xf numFmtId="0" fontId="4" fillId="0" borderId="2">
      <alignment horizontal="center" vertical="center" wrapText="1"/>
      <protection locked="0"/>
    </xf>
    <xf numFmtId="0" fontId="3" fillId="0" borderId="0">
      <alignment horizontal="right" vertical="center"/>
      <protection locked="0"/>
    </xf>
    <xf numFmtId="0" fontId="1" fillId="0" borderId="2">
      <alignment horizontal="center" vertical="center"/>
    </xf>
    <xf numFmtId="0" fontId="3" fillId="0" borderId="0">
      <alignment horizontal="left" vertical="center" wrapText="1"/>
      <protection locked="0"/>
    </xf>
    <xf numFmtId="0" fontId="1" fillId="0" borderId="7">
      <alignment horizontal="center" vertical="center"/>
      <protection locked="0"/>
    </xf>
    <xf numFmtId="0" fontId="4" fillId="0" borderId="8">
      <alignment horizontal="center" vertical="center" wrapText="1"/>
    </xf>
    <xf numFmtId="0" fontId="9" fillId="2" borderId="0">
      <alignment horizontal="center" vertical="center" wrapText="1"/>
      <protection locked="0"/>
    </xf>
    <xf numFmtId="0" fontId="10" fillId="2" borderId="6">
      <alignment horizontal="center" vertical="center"/>
      <protection locked="0"/>
    </xf>
    <xf numFmtId="0" fontId="39" fillId="0" borderId="0">
      <alignment vertical="top"/>
      <protection locked="0"/>
    </xf>
    <xf numFmtId="0" fontId="4" fillId="0" borderId="7">
      <alignment horizontal="center" vertical="center" wrapText="1"/>
      <protection locked="0"/>
    </xf>
    <xf numFmtId="0" fontId="3" fillId="2" borderId="7">
      <alignment horizontal="center" vertical="center" wrapText="1"/>
      <protection locked="0"/>
    </xf>
    <xf numFmtId="0" fontId="4" fillId="0" borderId="6">
      <alignment horizontal="center" vertical="center" wrapText="1"/>
      <protection locked="0"/>
    </xf>
    <xf numFmtId="0" fontId="4" fillId="0" borderId="7">
      <alignment horizontal="center" vertical="center"/>
      <protection locked="0"/>
    </xf>
    <xf numFmtId="4" fontId="3" fillId="2" borderId="7">
      <alignment horizontal="right" vertical="center"/>
      <protection locked="0"/>
    </xf>
    <xf numFmtId="4" fontId="3" fillId="0" borderId="7">
      <alignment horizontal="right" vertical="center"/>
    </xf>
    <xf numFmtId="0" fontId="4" fillId="0" borderId="6">
      <alignment horizontal="center" vertical="center"/>
      <protection locked="0"/>
    </xf>
    <xf numFmtId="0" fontId="3" fillId="2" borderId="4">
      <alignment horizontal="left" vertical="center"/>
    </xf>
    <xf numFmtId="0" fontId="1" fillId="2" borderId="0">
      <alignment horizontal="right" vertical="center" wrapText="1"/>
      <protection locked="0"/>
    </xf>
    <xf numFmtId="0" fontId="4" fillId="2" borderId="6">
      <alignment horizontal="center" vertical="center" wrapText="1"/>
      <protection locked="0"/>
    </xf>
    <xf numFmtId="0" fontId="7" fillId="2" borderId="1">
      <alignment horizontal="center" vertical="center"/>
      <protection locked="0"/>
    </xf>
    <xf numFmtId="0" fontId="3" fillId="2" borderId="11">
      <alignment horizontal="right" vertical="center"/>
      <protection locked="0"/>
    </xf>
    <xf numFmtId="0" fontId="4" fillId="0" borderId="7">
      <alignment horizontal="center" vertical="center" wrapText="1"/>
      <protection locked="0"/>
    </xf>
    <xf numFmtId="0" fontId="1" fillId="0" borderId="11">
      <alignment horizontal="center" vertical="center"/>
      <protection locked="0"/>
    </xf>
    <xf numFmtId="0" fontId="10" fillId="0" borderId="0">
      <alignment horizontal="right" wrapText="1"/>
    </xf>
    <xf numFmtId="0" fontId="4" fillId="2" borderId="6">
      <alignment horizontal="center" vertical="center" wrapText="1"/>
      <protection locked="0"/>
    </xf>
    <xf numFmtId="0" fontId="7" fillId="0" borderId="0">
      <alignment horizontal="left" vertical="center" wrapText="1"/>
    </xf>
    <xf numFmtId="0" fontId="7" fillId="0" borderId="12">
      <alignment horizontal="left"/>
      <protection locked="0"/>
    </xf>
    <xf numFmtId="0" fontId="7" fillId="2" borderId="6">
      <alignment horizontal="right" vertical="center" wrapText="1"/>
      <protection locked="0"/>
    </xf>
    <xf numFmtId="0" fontId="1" fillId="0" borderId="10">
      <alignment horizontal="center" vertical="center" wrapText="1"/>
      <protection locked="0"/>
    </xf>
    <xf numFmtId="0" fontId="4" fillId="2" borderId="1">
      <alignment horizontal="center" vertical="center"/>
    </xf>
    <xf numFmtId="0" fontId="1" fillId="0" borderId="7"/>
    <xf numFmtId="0" fontId="6" fillId="0" borderId="0">
      <alignment horizontal="center" vertical="center" wrapText="1"/>
    </xf>
    <xf numFmtId="0" fontId="7" fillId="0" borderId="11">
      <alignment horizontal="left" wrapText="1"/>
      <protection locked="0"/>
    </xf>
    <xf numFmtId="0" fontId="8" fillId="0" borderId="0"/>
    <xf numFmtId="0" fontId="1" fillId="0" borderId="9">
      <alignment horizontal="center" vertical="center" wrapText="1"/>
      <protection locked="0"/>
    </xf>
    <xf numFmtId="0" fontId="1" fillId="2" borderId="0">
      <alignment horizontal="left" vertical="center" wrapText="1"/>
      <protection locked="0"/>
    </xf>
    <xf numFmtId="0" fontId="3" fillId="2" borderId="7">
      <alignment horizontal="left" vertical="center" wrapText="1"/>
      <protection locked="0"/>
    </xf>
    <xf numFmtId="0" fontId="7" fillId="0" borderId="0">
      <alignment wrapText="1"/>
    </xf>
    <xf numFmtId="0" fontId="7" fillId="0" borderId="11">
      <alignment horizontal="center"/>
      <protection locked="0"/>
    </xf>
    <xf numFmtId="0" fontId="39" fillId="0" borderId="0">
      <alignment vertical="top"/>
      <protection locked="0"/>
    </xf>
    <xf numFmtId="0" fontId="10" fillId="0" borderId="0"/>
    <xf numFmtId="0" fontId="1" fillId="2" borderId="2">
      <alignment horizontal="center" vertical="center" wrapText="1"/>
      <protection locked="0"/>
    </xf>
    <xf numFmtId="0" fontId="4" fillId="0" borderId="0">
      <protection locked="0"/>
    </xf>
    <xf numFmtId="0" fontId="3" fillId="2" borderId="7">
      <alignment horizontal="left" vertical="center" wrapText="1"/>
      <protection locked="0"/>
    </xf>
    <xf numFmtId="0" fontId="2" fillId="0" borderId="0">
      <alignment horizontal="center" vertical="center"/>
      <protection locked="0"/>
    </xf>
    <xf numFmtId="0" fontId="3" fillId="2" borderId="7">
      <alignment horizontal="center" vertical="center"/>
    </xf>
    <xf numFmtId="0" fontId="1" fillId="0" borderId="0">
      <protection locked="0"/>
    </xf>
    <xf numFmtId="0" fontId="3" fillId="2" borderId="6">
      <alignment horizontal="left" vertical="center"/>
    </xf>
    <xf numFmtId="0" fontId="1" fillId="0" borderId="12">
      <alignment horizontal="center" vertical="center" wrapText="1"/>
      <protection locked="0"/>
    </xf>
    <xf numFmtId="0" fontId="1" fillId="0" borderId="3">
      <alignment horizontal="center" vertical="center" wrapText="1"/>
      <protection locked="0"/>
    </xf>
    <xf numFmtId="176" fontId="11" fillId="0" borderId="7">
      <alignment horizontal="right" vertical="center"/>
    </xf>
    <xf numFmtId="0" fontId="1" fillId="0" borderId="1">
      <alignment horizontal="center" vertical="center" wrapText="1"/>
      <protection locked="0"/>
    </xf>
    <xf numFmtId="0" fontId="1" fillId="2" borderId="0">
      <alignment horizontal="left" vertical="center" wrapText="1"/>
      <protection locked="0"/>
    </xf>
    <xf numFmtId="0" fontId="3" fillId="2" borderId="2">
      <alignment horizontal="center" vertical="center" wrapText="1"/>
    </xf>
    <xf numFmtId="0" fontId="1" fillId="0" borderId="3">
      <alignment horizontal="center" vertical="center"/>
      <protection locked="0"/>
    </xf>
    <xf numFmtId="0" fontId="1" fillId="2" borderId="0">
      <alignment horizontal="right" vertical="center" wrapText="1"/>
      <protection locked="0"/>
    </xf>
    <xf numFmtId="0" fontId="3" fillId="2" borderId="0">
      <alignment horizontal="right" vertical="center" wrapText="1"/>
      <protection locked="0"/>
    </xf>
    <xf numFmtId="0" fontId="3" fillId="2" borderId="7">
      <alignment horizontal="center" vertical="center" wrapText="1"/>
    </xf>
    <xf numFmtId="0" fontId="3" fillId="2" borderId="11">
      <alignment horizontal="left" vertical="center"/>
    </xf>
    <xf numFmtId="0" fontId="3" fillId="2" borderId="7">
      <alignment horizontal="left" vertical="center" wrapText="1"/>
      <protection locked="0"/>
    </xf>
    <xf numFmtId="0" fontId="7" fillId="0" borderId="9">
      <alignment horizontal="center" vertical="center"/>
      <protection locked="0"/>
    </xf>
    <xf numFmtId="0" fontId="1" fillId="0" borderId="6">
      <alignment vertical="center"/>
    </xf>
    <xf numFmtId="49" fontId="4" fillId="0" borderId="7">
      <alignment horizontal="center" vertical="center"/>
    </xf>
    <xf numFmtId="0" fontId="4" fillId="0" borderId="8">
      <alignment horizontal="center" vertical="center"/>
      <protection locked="0"/>
    </xf>
    <xf numFmtId="0" fontId="4" fillId="0" borderId="1">
      <alignment horizontal="center" vertical="center" wrapText="1"/>
      <protection locked="0"/>
    </xf>
    <xf numFmtId="0" fontId="3" fillId="2" borderId="7">
      <alignment horizontal="left" vertical="center" wrapText="1"/>
    </xf>
    <xf numFmtId="0" fontId="10" fillId="0" borderId="4">
      <alignment vertical="top" wrapText="1"/>
      <protection locked="0"/>
    </xf>
    <xf numFmtId="0" fontId="3" fillId="2" borderId="7">
      <alignment horizontal="center" vertical="center"/>
      <protection locked="0"/>
    </xf>
    <xf numFmtId="4" fontId="3" fillId="2" borderId="7">
      <alignment horizontal="right" vertical="center"/>
      <protection locked="0"/>
    </xf>
    <xf numFmtId="0" fontId="3" fillId="2" borderId="2">
      <alignment horizontal="center" vertical="center" wrapText="1"/>
    </xf>
    <xf numFmtId="0" fontId="4" fillId="0" borderId="3">
      <alignment horizontal="center" vertical="center"/>
      <protection locked="0"/>
    </xf>
    <xf numFmtId="0" fontId="39" fillId="0" borderId="0">
      <alignment vertical="top"/>
      <protection locked="0"/>
    </xf>
    <xf numFmtId="0" fontId="40" fillId="0" borderId="0">
      <alignment vertical="top"/>
      <protection locked="0"/>
    </xf>
    <xf numFmtId="0" fontId="1" fillId="0" borderId="11">
      <alignment horizontal="center" vertical="center" wrapText="1"/>
      <protection locked="0"/>
    </xf>
    <xf numFmtId="0" fontId="3" fillId="2" borderId="0">
      <alignment horizontal="right" vertical="center" wrapText="1"/>
      <protection locked="0"/>
    </xf>
    <xf numFmtId="0" fontId="4" fillId="0" borderId="4">
      <alignment horizontal="center" vertical="center"/>
    </xf>
    <xf numFmtId="0" fontId="4" fillId="0" borderId="4">
      <alignment horizontal="center" vertical="center"/>
      <protection locked="0"/>
    </xf>
    <xf numFmtId="0" fontId="3" fillId="0" borderId="0">
      <alignment vertical="top"/>
      <protection locked="0"/>
    </xf>
    <xf numFmtId="0" fontId="3" fillId="0" borderId="0">
      <alignment horizontal="right" vertical="center"/>
      <protection locked="0"/>
    </xf>
    <xf numFmtId="0" fontId="7" fillId="0" borderId="7"/>
    <xf numFmtId="0" fontId="39" fillId="0" borderId="0">
      <alignment vertical="top"/>
      <protection locked="0"/>
    </xf>
    <xf numFmtId="0" fontId="3" fillId="0" borderId="6">
      <alignment horizontal="left" vertical="center" wrapText="1"/>
      <protection locked="0"/>
    </xf>
    <xf numFmtId="0" fontId="3" fillId="0" borderId="1">
      <alignment horizontal="left" vertical="center" wrapText="1"/>
      <protection locked="0"/>
    </xf>
    <xf numFmtId="0" fontId="1" fillId="0" borderId="4">
      <alignment horizontal="center" vertical="center" wrapText="1"/>
      <protection locked="0"/>
    </xf>
    <xf numFmtId="0" fontId="39" fillId="0" borderId="0">
      <alignment vertical="top"/>
      <protection locked="0"/>
    </xf>
    <xf numFmtId="0" fontId="7" fillId="0" borderId="11">
      <alignment horizontal="right" vertical="center"/>
    </xf>
    <xf numFmtId="0" fontId="4" fillId="0" borderId="7">
      <alignment horizontal="center" vertical="center" wrapText="1"/>
      <protection locked="0"/>
    </xf>
    <xf numFmtId="0" fontId="3" fillId="0" borderId="6">
      <alignment vertical="center"/>
      <protection locked="0"/>
    </xf>
    <xf numFmtId="0" fontId="4" fillId="0" borderId="3">
      <alignment horizontal="center" vertical="center"/>
    </xf>
    <xf numFmtId="0" fontId="4" fillId="0" borderId="0"/>
    <xf numFmtId="0" fontId="4" fillId="0" borderId="1">
      <alignment horizontal="center" vertical="center"/>
      <protection locked="0"/>
    </xf>
    <xf numFmtId="0" fontId="7" fillId="0" borderId="4">
      <alignment horizontal="center" vertical="center" wrapText="1"/>
    </xf>
    <xf numFmtId="4" fontId="19" fillId="0" borderId="6">
      <alignment horizontal="right" vertical="center"/>
      <protection locked="0"/>
    </xf>
    <xf numFmtId="0" fontId="10" fillId="0" borderId="4">
      <alignment vertical="top" wrapText="1"/>
      <protection locked="0"/>
    </xf>
    <xf numFmtId="0" fontId="3" fillId="0" borderId="0">
      <alignment vertical="top"/>
      <protection locked="0"/>
    </xf>
    <xf numFmtId="0" fontId="1" fillId="0" borderId="5">
      <alignment horizontal="center" vertical="center" wrapText="1"/>
      <protection locked="0"/>
    </xf>
    <xf numFmtId="0" fontId="10" fillId="0" borderId="0"/>
    <xf numFmtId="0" fontId="1" fillId="0" borderId="0"/>
    <xf numFmtId="0" fontId="10" fillId="0" borderId="0">
      <alignment vertical="top"/>
      <protection locked="0"/>
    </xf>
    <xf numFmtId="0" fontId="10" fillId="0" borderId="3">
      <alignment vertical="top" wrapText="1"/>
      <protection locked="0"/>
    </xf>
    <xf numFmtId="0" fontId="4" fillId="0" borderId="3">
      <alignment horizontal="center" vertical="center"/>
    </xf>
    <xf numFmtId="0" fontId="4" fillId="0" borderId="3">
      <alignment horizontal="center" vertical="center"/>
      <protection locked="0"/>
    </xf>
    <xf numFmtId="177" fontId="11" fillId="0" borderId="7">
      <alignment horizontal="right" vertical="center"/>
    </xf>
    <xf numFmtId="0" fontId="2" fillId="0" borderId="0">
      <alignment horizontal="center" vertical="center" wrapText="1"/>
      <protection locked="0"/>
    </xf>
    <xf numFmtId="0" fontId="7" fillId="2" borderId="11">
      <alignment horizontal="left" vertical="center"/>
    </xf>
    <xf numFmtId="0" fontId="3" fillId="0" borderId="0">
      <alignment horizontal="left" vertical="center"/>
    </xf>
    <xf numFmtId="0" fontId="10" fillId="0" borderId="3">
      <alignment vertical="top" wrapText="1"/>
      <protection locked="0"/>
    </xf>
    <xf numFmtId="0" fontId="7" fillId="2" borderId="22">
      <alignment horizontal="center" vertical="center"/>
    </xf>
    <xf numFmtId="0" fontId="1" fillId="0" borderId="0">
      <alignment wrapText="1"/>
    </xf>
    <xf numFmtId="0" fontId="1" fillId="0" borderId="0">
      <alignment horizontal="right" vertical="center"/>
    </xf>
    <xf numFmtId="0" fontId="4" fillId="0" borderId="7">
      <alignment horizontal="center" vertical="center" wrapText="1"/>
      <protection locked="0"/>
    </xf>
    <xf numFmtId="0" fontId="19" fillId="0" borderId="6">
      <alignment horizontal="right" vertical="center"/>
    </xf>
    <xf numFmtId="0" fontId="10" fillId="0" borderId="0"/>
    <xf numFmtId="0" fontId="1" fillId="0" borderId="12">
      <alignment horizontal="center" vertical="center"/>
      <protection locked="0"/>
    </xf>
    <xf numFmtId="0" fontId="3" fillId="2" borderId="11">
      <alignment horizontal="right" vertical="center"/>
    </xf>
    <xf numFmtId="0" fontId="9" fillId="2" borderId="0">
      <alignment horizontal="center" vertical="center" wrapText="1"/>
      <protection locked="0"/>
    </xf>
    <xf numFmtId="0" fontId="3" fillId="0" borderId="7">
      <alignment horizontal="right" vertical="center" wrapText="1"/>
      <protection locked="0"/>
    </xf>
    <xf numFmtId="0" fontId="3" fillId="0" borderId="0">
      <alignment vertical="top"/>
      <protection locked="0"/>
    </xf>
    <xf numFmtId="0" fontId="19" fillId="0" borderId="6">
      <alignment horizontal="center" vertical="center"/>
    </xf>
    <xf numFmtId="0" fontId="1" fillId="2" borderId="7">
      <alignment horizontal="center" vertical="center"/>
      <protection locked="0"/>
    </xf>
    <xf numFmtId="0" fontId="1" fillId="0" borderId="0">
      <alignment horizontal="right" wrapText="1"/>
    </xf>
    <xf numFmtId="0" fontId="10" fillId="0" borderId="0">
      <protection locked="0"/>
    </xf>
    <xf numFmtId="0" fontId="10" fillId="2" borderId="5">
      <alignment horizontal="center" vertical="center"/>
      <protection locked="0"/>
    </xf>
    <xf numFmtId="0" fontId="9" fillId="2" borderId="0">
      <alignment horizontal="center" vertical="center" wrapText="1"/>
      <protection locked="0"/>
    </xf>
    <xf numFmtId="0" fontId="1" fillId="0" borderId="7">
      <alignment horizontal="center" vertical="center"/>
    </xf>
    <xf numFmtId="0" fontId="7" fillId="2" borderId="6">
      <alignment horizontal="right" vertical="center"/>
      <protection locked="0"/>
    </xf>
    <xf numFmtId="0" fontId="7" fillId="0" borderId="0">
      <alignment horizontal="right" vertical="center" wrapText="1"/>
      <protection locked="0"/>
    </xf>
    <xf numFmtId="0" fontId="7" fillId="0" borderId="11">
      <alignment horizontal="center" vertical="center" wrapText="1"/>
      <protection locked="0"/>
    </xf>
    <xf numFmtId="0" fontId="3" fillId="2" borderId="11">
      <alignment horizontal="center" vertical="center" wrapText="1"/>
      <protection locked="0"/>
    </xf>
    <xf numFmtId="0" fontId="10" fillId="0" borderId="3">
      <alignment vertical="top" wrapText="1"/>
      <protection locked="0"/>
    </xf>
    <xf numFmtId="0" fontId="10" fillId="0" borderId="0"/>
    <xf numFmtId="176" fontId="11" fillId="0" borderId="7">
      <alignment horizontal="right" vertical="center"/>
    </xf>
    <xf numFmtId="0" fontId="3" fillId="0" borderId="7">
      <alignment horizontal="right" vertical="center" wrapText="1"/>
    </xf>
    <xf numFmtId="0" fontId="3" fillId="2" borderId="4">
      <alignment horizontal="left" vertical="center"/>
    </xf>
    <xf numFmtId="0" fontId="4" fillId="0" borderId="11">
      <alignment horizontal="center" vertical="center"/>
    </xf>
    <xf numFmtId="0" fontId="7" fillId="0" borderId="1">
      <alignment horizontal="center" vertical="center" wrapText="1"/>
    </xf>
    <xf numFmtId="0" fontId="7" fillId="0" borderId="0">
      <alignment vertical="top"/>
      <protection locked="0"/>
    </xf>
    <xf numFmtId="0" fontId="7" fillId="0" borderId="11">
      <alignment horizontal="left" wrapText="1"/>
    </xf>
    <xf numFmtId="0" fontId="1" fillId="2" borderId="0">
      <alignment horizontal="right" vertical="center" wrapText="1"/>
      <protection locked="0"/>
    </xf>
    <xf numFmtId="0" fontId="7" fillId="2" borderId="22">
      <alignment horizontal="center" vertical="center"/>
    </xf>
    <xf numFmtId="0" fontId="7" fillId="2" borderId="11">
      <alignment horizontal="center" vertical="center" wrapText="1"/>
      <protection locked="0"/>
    </xf>
    <xf numFmtId="0" fontId="7" fillId="0" borderId="3">
      <alignment horizontal="center" vertical="center"/>
      <protection locked="0"/>
    </xf>
    <xf numFmtId="0" fontId="3" fillId="0" borderId="6">
      <alignment horizontal="left" vertical="center"/>
    </xf>
    <xf numFmtId="0" fontId="3" fillId="0" borderId="7">
      <alignment vertical="center" wrapText="1"/>
    </xf>
    <xf numFmtId="0" fontId="3" fillId="0" borderId="7">
      <alignment horizontal="center" vertical="center"/>
    </xf>
    <xf numFmtId="0" fontId="4" fillId="0" borderId="23">
      <alignment horizontal="center" vertical="center"/>
      <protection locked="0"/>
    </xf>
    <xf numFmtId="10" fontId="11" fillId="0" borderId="7">
      <alignment horizontal="right" vertical="center"/>
    </xf>
    <xf numFmtId="0" fontId="4" fillId="0" borderId="1">
      <alignment horizontal="center" vertical="center"/>
      <protection locked="0"/>
    </xf>
    <xf numFmtId="0" fontId="4" fillId="0" borderId="2">
      <alignment horizontal="center" vertical="center"/>
      <protection locked="0"/>
    </xf>
    <xf numFmtId="178" fontId="11" fillId="0" borderId="7">
      <alignment horizontal="right" vertical="center"/>
    </xf>
    <xf numFmtId="0" fontId="7" fillId="0" borderId="5">
      <alignment horizontal="center" vertical="center" wrapText="1"/>
    </xf>
    <xf numFmtId="0" fontId="7" fillId="2" borderId="1">
      <alignment horizontal="center" vertical="center" wrapText="1"/>
      <protection locked="0"/>
    </xf>
    <xf numFmtId="0" fontId="7" fillId="0" borderId="12">
      <alignment horizontal="left"/>
    </xf>
    <xf numFmtId="0" fontId="9" fillId="2" borderId="0">
      <alignment horizontal="center" vertical="center" wrapText="1"/>
      <protection locked="0"/>
    </xf>
    <xf numFmtId="179" fontId="11" fillId="0" borderId="7">
      <alignment horizontal="right" vertical="center"/>
    </xf>
    <xf numFmtId="0" fontId="7" fillId="0" borderId="6">
      <alignment horizontal="center" vertical="center" wrapText="1"/>
    </xf>
    <xf numFmtId="0" fontId="7" fillId="0" borderId="11">
      <alignment horizontal="center" wrapText="1"/>
      <protection locked="0"/>
    </xf>
    <xf numFmtId="0" fontId="7" fillId="0" borderId="11">
      <alignment horizontal="center" wrapText="1"/>
    </xf>
    <xf numFmtId="0" fontId="3" fillId="2" borderId="0">
      <alignment horizontal="left" vertical="center" wrapText="1"/>
      <protection locked="0"/>
    </xf>
    <xf numFmtId="0" fontId="7" fillId="0" borderId="6">
      <alignment horizontal="center" vertical="center"/>
    </xf>
    <xf numFmtId="0" fontId="7" fillId="2" borderId="11">
      <alignment horizontal="left" vertical="center" wrapText="1"/>
      <protection locked="0"/>
    </xf>
    <xf numFmtId="0" fontId="7" fillId="2" borderId="4">
      <alignment horizontal="center" vertical="center"/>
      <protection locked="0"/>
    </xf>
    <xf numFmtId="0" fontId="4" fillId="0" borderId="2">
      <alignment horizontal="center" vertical="center" wrapText="1"/>
      <protection locked="0"/>
    </xf>
    <xf numFmtId="0" fontId="7" fillId="0" borderId="0">
      <alignment horizontal="right" wrapText="1"/>
      <protection locked="0"/>
    </xf>
    <xf numFmtId="0" fontId="7" fillId="0" borderId="12">
      <alignment horizontal="center" vertical="center" wrapText="1"/>
    </xf>
    <xf numFmtId="4" fontId="3" fillId="2" borderId="11">
      <alignment horizontal="right" vertical="top"/>
    </xf>
    <xf numFmtId="4" fontId="3" fillId="0" borderId="6">
      <alignment horizontal="right" vertical="center"/>
      <protection locked="0"/>
    </xf>
    <xf numFmtId="0" fontId="7" fillId="0" borderId="12">
      <alignment horizontal="center" vertical="center" wrapText="1"/>
      <protection locked="0"/>
    </xf>
    <xf numFmtId="0" fontId="7" fillId="0" borderId="3">
      <alignment horizontal="center" vertical="center"/>
      <protection locked="0"/>
    </xf>
    <xf numFmtId="0" fontId="41" fillId="0" borderId="0"/>
    <xf numFmtId="0" fontId="19" fillId="0" borderId="6">
      <alignment horizontal="right" vertical="center"/>
    </xf>
    <xf numFmtId="0" fontId="7" fillId="2" borderId="0">
      <alignment horizontal="right" vertical="center"/>
      <protection locked="0"/>
    </xf>
    <xf numFmtId="0" fontId="7" fillId="0" borderId="12">
      <alignment horizontal="center" vertical="center"/>
      <protection locked="0"/>
    </xf>
    <xf numFmtId="4" fontId="19" fillId="0" borderId="6">
      <alignment horizontal="right" vertical="center"/>
    </xf>
    <xf numFmtId="0" fontId="1" fillId="2" borderId="0">
      <alignment horizontal="left" vertical="center" wrapText="1"/>
      <protection locked="0"/>
    </xf>
    <xf numFmtId="0" fontId="7" fillId="0" borderId="0">
      <alignment horizontal="right"/>
      <protection locked="0"/>
    </xf>
    <xf numFmtId="4" fontId="3" fillId="0" borderId="6">
      <alignment horizontal="right" vertical="center"/>
    </xf>
    <xf numFmtId="0" fontId="3" fillId="0" borderId="0">
      <alignment horizontal="right" vertical="center"/>
    </xf>
    <xf numFmtId="0" fontId="4" fillId="0" borderId="1">
      <alignment horizontal="center" vertical="center"/>
      <protection locked="0"/>
    </xf>
    <xf numFmtId="0" fontId="10" fillId="0" borderId="4">
      <alignment vertical="top" wrapText="1"/>
      <protection locked="0"/>
    </xf>
    <xf numFmtId="0" fontId="39" fillId="0" borderId="0">
      <alignment vertical="top"/>
      <protection locked="0"/>
    </xf>
    <xf numFmtId="0" fontId="4" fillId="0" borderId="6">
      <alignment horizontal="center" vertical="center"/>
    </xf>
    <xf numFmtId="0" fontId="3" fillId="0" borderId="0">
      <alignment horizontal="right" vertical="center"/>
      <protection locked="0"/>
    </xf>
    <xf numFmtId="0" fontId="10" fillId="2" borderId="3">
      <alignment horizontal="center" vertical="center"/>
      <protection locked="0"/>
    </xf>
    <xf numFmtId="0" fontId="1" fillId="0" borderId="2">
      <alignment horizontal="center" vertical="center" wrapText="1"/>
      <protection locked="0"/>
    </xf>
    <xf numFmtId="4" fontId="3" fillId="0" borderId="7">
      <alignment horizontal="right" vertical="center" wrapText="1"/>
      <protection locked="0"/>
    </xf>
    <xf numFmtId="0" fontId="4" fillId="0" borderId="0">
      <alignment horizontal="left" vertical="center"/>
    </xf>
    <xf numFmtId="0" fontId="1" fillId="0" borderId="0">
      <alignment vertical="top"/>
    </xf>
    <xf numFmtId="0" fontId="1" fillId="0" borderId="0">
      <alignment horizontal="right" vertical="center"/>
    </xf>
    <xf numFmtId="0" fontId="3" fillId="2" borderId="3">
      <alignment horizontal="left" vertical="center"/>
    </xf>
    <xf numFmtId="0" fontId="4" fillId="0" borderId="2">
      <alignment horizontal="center" vertical="center"/>
      <protection locked="0"/>
    </xf>
    <xf numFmtId="0" fontId="1" fillId="0" borderId="0">
      <alignment horizontal="right"/>
    </xf>
    <xf numFmtId="49" fontId="1" fillId="0" borderId="0"/>
    <xf numFmtId="0" fontId="4" fillId="0" borderId="7">
      <alignment horizontal="center" vertical="center"/>
    </xf>
    <xf numFmtId="0" fontId="4" fillId="0" borderId="4">
      <alignment horizontal="center" vertical="center"/>
    </xf>
    <xf numFmtId="0" fontId="4" fillId="0" borderId="1">
      <alignment horizontal="center" vertical="center" wrapText="1"/>
    </xf>
    <xf numFmtId="4" fontId="3" fillId="0" borderId="7">
      <alignment horizontal="right" vertical="center" wrapText="1"/>
    </xf>
    <xf numFmtId="0" fontId="3" fillId="0" borderId="0">
      <alignment horizontal="right" vertical="center"/>
    </xf>
    <xf numFmtId="0" fontId="4" fillId="0" borderId="5">
      <alignment horizontal="center" vertical="center"/>
    </xf>
    <xf numFmtId="0" fontId="4" fillId="0" borderId="5">
      <alignment horizontal="center" vertical="center" wrapText="1"/>
    </xf>
    <xf numFmtId="0" fontId="4" fillId="0" borderId="3">
      <alignment horizontal="center" vertical="center"/>
    </xf>
    <xf numFmtId="0" fontId="3" fillId="0" borderId="0">
      <alignment horizontal="right"/>
    </xf>
    <xf numFmtId="0" fontId="4" fillId="0" borderId="6">
      <alignment horizontal="center" vertical="center"/>
    </xf>
    <xf numFmtId="0" fontId="4" fillId="0" borderId="6">
      <alignment horizontal="center" vertical="center" wrapText="1"/>
    </xf>
    <xf numFmtId="0" fontId="4" fillId="0" borderId="9">
      <alignment horizontal="center" vertical="center"/>
    </xf>
    <xf numFmtId="0" fontId="3" fillId="0" borderId="7">
      <alignment horizontal="right" vertical="center" wrapText="1"/>
      <protection locked="0"/>
    </xf>
    <xf numFmtId="0" fontId="4" fillId="0" borderId="0"/>
    <xf numFmtId="0" fontId="39" fillId="0" borderId="0">
      <alignment vertical="top"/>
      <protection locked="0"/>
    </xf>
    <xf numFmtId="4" fontId="7" fillId="2" borderId="11">
      <alignment horizontal="right" vertical="center"/>
      <protection locked="0"/>
    </xf>
    <xf numFmtId="0" fontId="7" fillId="0" borderId="12">
      <alignment horizontal="left" vertical="center"/>
    </xf>
    <xf numFmtId="0" fontId="10" fillId="0" borderId="0"/>
    <xf numFmtId="0" fontId="7" fillId="0" borderId="0">
      <alignment vertical="top" wrapText="1"/>
      <protection locked="0"/>
    </xf>
    <xf numFmtId="0" fontId="7" fillId="0" borderId="11">
      <alignment horizontal="center" vertical="center"/>
    </xf>
    <xf numFmtId="0" fontId="16" fillId="0" borderId="0">
      <alignment horizontal="center" vertical="center"/>
    </xf>
    <xf numFmtId="0" fontId="7" fillId="0" borderId="3">
      <alignment horizontal="center" vertical="center" wrapText="1"/>
      <protection locked="0"/>
    </xf>
    <xf numFmtId="0" fontId="7" fillId="0" borderId="3">
      <alignment horizontal="center" vertical="center" wrapText="1"/>
    </xf>
    <xf numFmtId="0" fontId="1" fillId="0" borderId="1">
      <alignment horizontal="center" vertical="center" wrapText="1"/>
      <protection locked="0"/>
    </xf>
    <xf numFmtId="0" fontId="7" fillId="0" borderId="11">
      <alignment horizontal="right" vertical="center"/>
      <protection locked="0"/>
    </xf>
    <xf numFmtId="0" fontId="7" fillId="0" borderId="10">
      <alignment horizontal="center" vertical="center" wrapText="1"/>
      <protection locked="0"/>
    </xf>
    <xf numFmtId="0" fontId="10" fillId="2" borderId="0">
      <alignment horizontal="left" vertical="center"/>
    </xf>
    <xf numFmtId="0" fontId="10" fillId="2" borderId="6">
      <alignment vertical="top" wrapText="1"/>
      <protection locked="0"/>
    </xf>
    <xf numFmtId="0" fontId="3" fillId="0" borderId="0">
      <alignment horizontal="right"/>
      <protection locked="0"/>
    </xf>
    <xf numFmtId="0" fontId="4" fillId="2" borderId="3">
      <alignment horizontal="center" vertical="center" wrapText="1"/>
      <protection locked="0"/>
    </xf>
    <xf numFmtId="0" fontId="1" fillId="2" borderId="6">
      <alignment horizontal="right" vertical="center" wrapText="1"/>
      <protection locked="0"/>
    </xf>
    <xf numFmtId="0" fontId="4" fillId="0" borderId="12">
      <alignment horizontal="center" vertical="center" wrapText="1"/>
      <protection locked="0"/>
    </xf>
    <xf numFmtId="0" fontId="10" fillId="2" borderId="4">
      <alignment horizontal="center" vertical="center" wrapText="1"/>
      <protection locked="0"/>
    </xf>
    <xf numFmtId="4" fontId="3" fillId="0" borderId="11">
      <alignment horizontal="right" vertical="center"/>
    </xf>
    <xf numFmtId="0" fontId="3" fillId="0" borderId="0">
      <alignment horizontal="right" vertical="center"/>
    </xf>
    <xf numFmtId="0" fontId="10" fillId="0" borderId="0">
      <alignment horizontal="right" vertical="center"/>
    </xf>
    <xf numFmtId="0" fontId="3" fillId="2" borderId="0">
      <alignment horizontal="right" vertical="center" wrapText="1"/>
      <protection locked="0"/>
    </xf>
    <xf numFmtId="0" fontId="3" fillId="0" borderId="0">
      <alignment horizontal="right"/>
    </xf>
    <xf numFmtId="0" fontId="1" fillId="2" borderId="2">
      <alignment horizontal="center" vertical="center" wrapText="1"/>
      <protection locked="0"/>
    </xf>
    <xf numFmtId="0" fontId="4" fillId="0" borderId="4">
      <alignment horizontal="center" vertical="center" wrapText="1"/>
    </xf>
    <xf numFmtId="0" fontId="1" fillId="2" borderId="7">
      <alignment horizontal="center" vertical="center"/>
      <protection locked="0"/>
    </xf>
    <xf numFmtId="0" fontId="3" fillId="0" borderId="11">
      <alignment horizontal="right" vertical="center"/>
    </xf>
    <xf numFmtId="4" fontId="3" fillId="2" borderId="7">
      <alignment horizontal="right" vertical="center"/>
      <protection locked="0"/>
    </xf>
    <xf numFmtId="0" fontId="1" fillId="2" borderId="6">
      <alignment horizontal="right" vertical="center"/>
      <protection locked="0"/>
    </xf>
    <xf numFmtId="0" fontId="1" fillId="0" borderId="7"/>
    <xf numFmtId="0" fontId="1" fillId="0" borderId="3">
      <alignment horizontal="center" vertical="center" wrapText="1"/>
      <protection locked="0"/>
    </xf>
    <xf numFmtId="0" fontId="39" fillId="0" borderId="0">
      <alignment vertical="top"/>
      <protection locked="0"/>
    </xf>
    <xf numFmtId="0" fontId="39" fillId="0" borderId="0">
      <alignment vertical="top"/>
      <protection locked="0"/>
    </xf>
    <xf numFmtId="0" fontId="10" fillId="0" borderId="0">
      <protection locked="0"/>
    </xf>
    <xf numFmtId="0" fontId="1" fillId="2" borderId="4">
      <alignment horizontal="center" vertical="center"/>
      <protection locked="0"/>
    </xf>
    <xf numFmtId="0" fontId="3" fillId="0" borderId="0">
      <alignment vertical="top"/>
      <protection locked="0"/>
    </xf>
    <xf numFmtId="3" fontId="1" fillId="0" borderId="6">
      <alignment horizontal="center" vertical="center"/>
    </xf>
    <xf numFmtId="0" fontId="3" fillId="2" borderId="3">
      <alignment horizontal="center" vertical="center" wrapText="1"/>
    </xf>
    <xf numFmtId="0" fontId="4" fillId="0" borderId="2">
      <alignment horizontal="center" vertical="center" wrapText="1"/>
      <protection locked="0"/>
    </xf>
    <xf numFmtId="0" fontId="4" fillId="0" borderId="2">
      <alignment horizontal="center" vertical="center" wrapText="1"/>
      <protection locked="0"/>
    </xf>
    <xf numFmtId="0" fontId="10" fillId="0" borderId="0"/>
    <xf numFmtId="0" fontId="10" fillId="0" borderId="4">
      <alignment vertical="top" wrapText="1"/>
      <protection locked="0"/>
    </xf>
    <xf numFmtId="0" fontId="4" fillId="0" borderId="12">
      <alignment horizontal="center" vertical="center"/>
      <protection locked="0"/>
    </xf>
    <xf numFmtId="0" fontId="4" fillId="0" borderId="3">
      <alignment horizontal="center" vertical="center" wrapText="1"/>
      <protection locked="0"/>
    </xf>
    <xf numFmtId="0" fontId="3" fillId="2" borderId="11">
      <alignment horizontal="center" vertical="center"/>
    </xf>
    <xf numFmtId="0" fontId="4" fillId="0" borderId="10">
      <alignment horizontal="center" vertical="center" wrapText="1"/>
      <protection locked="0"/>
    </xf>
    <xf numFmtId="0" fontId="4" fillId="0" borderId="7">
      <alignment horizontal="center" vertical="center" wrapText="1"/>
      <protection locked="0"/>
    </xf>
    <xf numFmtId="0" fontId="4" fillId="0" borderId="11">
      <alignment horizontal="center" vertical="center" wrapText="1"/>
      <protection locked="0"/>
    </xf>
    <xf numFmtId="4" fontId="3" fillId="2" borderId="7">
      <alignment horizontal="right" vertical="center"/>
      <protection locked="0"/>
    </xf>
    <xf numFmtId="0" fontId="4" fillId="0" borderId="12">
      <alignment horizontal="center" vertical="center" wrapText="1"/>
    </xf>
    <xf numFmtId="0" fontId="10" fillId="0" borderId="3">
      <alignment vertical="top" wrapText="1"/>
      <protection locked="0"/>
    </xf>
    <xf numFmtId="0" fontId="1" fillId="2" borderId="0">
      <alignment horizontal="left" vertical="center" wrapText="1"/>
      <protection locked="0"/>
    </xf>
    <xf numFmtId="0" fontId="4" fillId="0" borderId="1">
      <alignment horizontal="center" vertical="center" wrapText="1"/>
      <protection locked="0"/>
    </xf>
    <xf numFmtId="0" fontId="10" fillId="2" borderId="6">
      <alignment vertical="top" wrapText="1"/>
      <protection locked="0"/>
    </xf>
    <xf numFmtId="0" fontId="3" fillId="2" borderId="7">
      <alignment horizontal="center" vertical="center" wrapText="1"/>
      <protection locked="0"/>
    </xf>
    <xf numFmtId="0" fontId="3" fillId="0" borderId="0">
      <alignment vertical="top"/>
      <protection locked="0"/>
    </xf>
    <xf numFmtId="0" fontId="7" fillId="0" borderId="6">
      <alignment horizontal="left" vertical="center" wrapText="1"/>
    </xf>
    <xf numFmtId="0" fontId="3" fillId="0" borderId="6">
      <alignment vertical="center" wrapText="1"/>
      <protection locked="0"/>
    </xf>
    <xf numFmtId="0" fontId="7" fillId="2" borderId="12">
      <alignment horizontal="right" vertical="center"/>
    </xf>
    <xf numFmtId="3" fontId="7" fillId="2" borderId="11">
      <alignment horizontal="right" vertical="center"/>
      <protection locked="0"/>
    </xf>
    <xf numFmtId="0" fontId="10" fillId="2" borderId="6">
      <alignment horizontal="center" vertical="center"/>
      <protection locked="0"/>
    </xf>
    <xf numFmtId="0" fontId="19" fillId="0" borderId="6">
      <alignment horizontal="center" vertical="center"/>
    </xf>
    <xf numFmtId="0" fontId="7" fillId="2" borderId="11">
      <alignment horizontal="right" vertical="center"/>
    </xf>
    <xf numFmtId="0" fontId="7" fillId="2" borderId="6">
      <alignment horizontal="center" vertical="center" wrapText="1"/>
      <protection locked="0"/>
    </xf>
    <xf numFmtId="0" fontId="3" fillId="2" borderId="7">
      <alignment horizontal="left" vertical="center"/>
      <protection locked="0"/>
    </xf>
    <xf numFmtId="0" fontId="19" fillId="0" borderId="6">
      <alignment horizontal="center" vertical="center" wrapText="1"/>
      <protection locked="0"/>
    </xf>
    <xf numFmtId="0" fontId="7" fillId="2" borderId="2">
      <alignment horizontal="center" vertical="center"/>
      <protection locked="0"/>
    </xf>
    <xf numFmtId="4" fontId="7" fillId="2" borderId="11">
      <alignment horizontal="right" vertical="center"/>
      <protection locked="0"/>
    </xf>
    <xf numFmtId="0" fontId="3" fillId="2" borderId="3">
      <alignment horizontal="left" vertical="center"/>
      <protection locked="0"/>
    </xf>
    <xf numFmtId="0" fontId="10" fillId="0" borderId="0"/>
    <xf numFmtId="0" fontId="7" fillId="0" borderId="4">
      <alignment horizontal="center" vertical="center" wrapText="1"/>
      <protection locked="0"/>
    </xf>
    <xf numFmtId="49" fontId="11" fillId="0" borderId="7">
      <alignment horizontal="left" vertical="center" wrapText="1"/>
    </xf>
    <xf numFmtId="0" fontId="10" fillId="2" borderId="6">
      <alignment vertical="top"/>
      <protection locked="0"/>
    </xf>
    <xf numFmtId="4" fontId="3" fillId="2" borderId="7">
      <alignment horizontal="right" vertical="center"/>
      <protection locked="0"/>
    </xf>
    <xf numFmtId="0" fontId="40" fillId="0" borderId="0">
      <alignment vertical="top"/>
      <protection locked="0"/>
    </xf>
    <xf numFmtId="0" fontId="10" fillId="0" borderId="0">
      <alignment vertical="top"/>
    </xf>
    <xf numFmtId="0" fontId="4" fillId="0" borderId="2">
      <alignment horizontal="center" vertical="center"/>
      <protection locked="0"/>
    </xf>
    <xf numFmtId="0" fontId="3" fillId="2" borderId="3">
      <alignment horizontal="left" vertical="center"/>
    </xf>
    <xf numFmtId="0" fontId="4" fillId="0" borderId="7">
      <alignment horizontal="center" vertical="center"/>
      <protection locked="0"/>
    </xf>
    <xf numFmtId="0" fontId="42" fillId="0" borderId="0"/>
    <xf numFmtId="0" fontId="9" fillId="2" borderId="0">
      <alignment horizontal="center" vertical="center"/>
    </xf>
    <xf numFmtId="0" fontId="9" fillId="2" borderId="0">
      <alignment horizontal="center" vertical="center" wrapText="1"/>
      <protection locked="0"/>
    </xf>
    <xf numFmtId="0" fontId="1" fillId="2" borderId="0">
      <alignment horizontal="left" vertical="center" wrapText="1"/>
      <protection locked="0"/>
    </xf>
    <xf numFmtId="0" fontId="10" fillId="2" borderId="5">
      <alignment vertical="top" wrapText="1"/>
      <protection locked="0"/>
    </xf>
    <xf numFmtId="0" fontId="10" fillId="2" borderId="6">
      <alignment vertical="top" wrapText="1"/>
      <protection locked="0"/>
    </xf>
    <xf numFmtId="0" fontId="3" fillId="2" borderId="7">
      <alignment horizontal="center" vertical="center"/>
      <protection locked="0"/>
    </xf>
    <xf numFmtId="0" fontId="3" fillId="2" borderId="7">
      <alignment horizontal="left" vertical="center" wrapText="1"/>
      <protection locked="0"/>
    </xf>
    <xf numFmtId="0" fontId="3" fillId="2" borderId="2">
      <alignment horizontal="center" vertical="center" wrapText="1"/>
    </xf>
    <xf numFmtId="0" fontId="3" fillId="0" borderId="0">
      <alignment vertical="top"/>
      <protection locked="0"/>
    </xf>
    <xf numFmtId="0" fontId="4" fillId="0" borderId="1">
      <alignment horizontal="center" vertical="center"/>
      <protection locked="0"/>
    </xf>
    <xf numFmtId="0" fontId="3" fillId="0" borderId="6">
      <alignment horizontal="left" vertical="center" wrapText="1"/>
    </xf>
    <xf numFmtId="0" fontId="10" fillId="2" borderId="6">
      <alignment horizontal="center" vertical="center" wrapText="1"/>
      <protection locked="0"/>
    </xf>
    <xf numFmtId="0" fontId="3" fillId="2" borderId="4">
      <alignment horizontal="center" vertical="center" wrapText="1"/>
    </xf>
    <xf numFmtId="0" fontId="3" fillId="2" borderId="22">
      <alignment horizontal="center" vertical="center"/>
    </xf>
    <xf numFmtId="0" fontId="3" fillId="2" borderId="6">
      <alignment horizontal="center" vertical="center"/>
    </xf>
    <xf numFmtId="0" fontId="4" fillId="0" borderId="2">
      <alignment horizontal="center" vertical="center"/>
      <protection locked="0"/>
    </xf>
    <xf numFmtId="0" fontId="3" fillId="2" borderId="22">
      <alignment horizontal="center" vertical="center"/>
    </xf>
    <xf numFmtId="4" fontId="3" fillId="2" borderId="7">
      <alignment horizontal="right" vertical="center"/>
      <protection locked="0"/>
    </xf>
    <xf numFmtId="0" fontId="7" fillId="2" borderId="0">
      <alignment horizontal="right" vertical="center" wrapText="1"/>
      <protection locked="0"/>
    </xf>
    <xf numFmtId="0" fontId="3" fillId="2" borderId="3">
      <alignment horizontal="center" vertical="center" wrapText="1"/>
      <protection locked="0"/>
    </xf>
    <xf numFmtId="0" fontId="3" fillId="0" borderId="7">
      <alignment vertical="center"/>
      <protection locked="0"/>
    </xf>
    <xf numFmtId="0" fontId="6" fillId="0" borderId="0">
      <alignment horizontal="center" vertical="center" wrapText="1"/>
    </xf>
    <xf numFmtId="0" fontId="9" fillId="2" borderId="0">
      <alignment horizontal="center" vertical="center" wrapText="1"/>
      <protection locked="0"/>
    </xf>
    <xf numFmtId="0" fontId="10" fillId="2" borderId="5">
      <alignment vertical="top"/>
      <protection locked="0"/>
    </xf>
    <xf numFmtId="0" fontId="4" fillId="0" borderId="9">
      <alignment horizontal="center" vertical="center" wrapText="1"/>
      <protection locked="0"/>
    </xf>
    <xf numFmtId="180" fontId="11" fillId="0" borderId="7">
      <alignment horizontal="right" vertical="center"/>
    </xf>
    <xf numFmtId="0" fontId="3" fillId="0" borderId="0">
      <alignment horizontal="left" vertical="center"/>
    </xf>
    <xf numFmtId="0" fontId="7" fillId="2" borderId="0">
      <alignment horizontal="left" vertical="center" wrapText="1"/>
      <protection locked="0"/>
    </xf>
    <xf numFmtId="0" fontId="10" fillId="2" borderId="6">
      <alignment vertical="top"/>
      <protection locked="0"/>
    </xf>
    <xf numFmtId="0" fontId="4" fillId="0" borderId="10">
      <alignment horizontal="center" vertical="center"/>
      <protection locked="0"/>
    </xf>
    <xf numFmtId="0" fontId="1" fillId="2" borderId="0">
      <alignment horizontal="right" vertical="center" wrapText="1"/>
      <protection locked="0"/>
    </xf>
    <xf numFmtId="0" fontId="4" fillId="0" borderId="1">
      <alignment horizontal="center" vertical="center" wrapText="1"/>
    </xf>
    <xf numFmtId="0" fontId="7" fillId="0" borderId="1">
      <alignment horizontal="center" vertical="center" wrapText="1"/>
      <protection locked="0"/>
    </xf>
    <xf numFmtId="0" fontId="4" fillId="0" borderId="5">
      <alignment horizontal="center" vertical="center"/>
      <protection locked="0"/>
    </xf>
    <xf numFmtId="0" fontId="4" fillId="0" borderId="11">
      <alignment horizontal="center" vertical="center"/>
      <protection locked="0"/>
    </xf>
    <xf numFmtId="0" fontId="9" fillId="2" borderId="0">
      <alignment horizontal="center" vertical="center" wrapText="1"/>
      <protection locked="0"/>
    </xf>
    <xf numFmtId="0" fontId="4" fillId="0" borderId="5">
      <alignment horizontal="center" vertical="center" wrapText="1"/>
    </xf>
    <xf numFmtId="0" fontId="7" fillId="2" borderId="6">
      <alignment horizontal="center" vertical="center" wrapText="1"/>
      <protection locked="0"/>
    </xf>
    <xf numFmtId="0" fontId="10" fillId="0" borderId="0">
      <alignment vertical="top"/>
    </xf>
    <xf numFmtId="0" fontId="4" fillId="0" borderId="3">
      <alignment horizontal="center" vertical="center" wrapText="1"/>
      <protection locked="0"/>
    </xf>
    <xf numFmtId="0" fontId="1" fillId="2" borderId="0">
      <alignment horizontal="left" vertical="center" wrapText="1"/>
      <protection locked="0"/>
    </xf>
    <xf numFmtId="0" fontId="4" fillId="0" borderId="6">
      <alignment horizontal="center" vertical="center" wrapText="1"/>
    </xf>
    <xf numFmtId="0" fontId="4" fillId="0" borderId="1">
      <alignment horizontal="center" vertical="center" wrapText="1"/>
      <protection locked="0"/>
    </xf>
    <xf numFmtId="0" fontId="8" fillId="0" borderId="0">
      <protection locked="0"/>
    </xf>
    <xf numFmtId="0" fontId="4" fillId="0" borderId="5">
      <alignment horizontal="center" vertical="center" wrapText="1"/>
      <protection locked="0"/>
    </xf>
    <xf numFmtId="0" fontId="7" fillId="2" borderId="0">
      <alignment horizontal="right" vertical="center"/>
      <protection locked="0"/>
    </xf>
    <xf numFmtId="0" fontId="3" fillId="2" borderId="7">
      <alignment horizontal="left" vertical="center"/>
      <protection locked="0"/>
    </xf>
    <xf numFmtId="0" fontId="4" fillId="0" borderId="6">
      <alignment horizontal="center" vertical="center"/>
      <protection locked="0"/>
    </xf>
    <xf numFmtId="0" fontId="1" fillId="0" borderId="0"/>
  </cellStyleXfs>
  <cellXfs count="466">
    <xf numFmtId="0" fontId="0" fillId="0" borderId="0" xfId="0"/>
    <xf numFmtId="49" fontId="1" fillId="0" borderId="0" xfId="61"/>
    <xf numFmtId="0" fontId="1" fillId="0" borderId="0" xfId="52">
      <alignment horizontal="right" vertical="center"/>
      <protection locked="0"/>
    </xf>
    <xf numFmtId="0" fontId="2" fillId="0" borderId="0" xfId="67">
      <alignment horizontal="center" vertical="center"/>
    </xf>
    <xf numFmtId="0" fontId="3" fillId="0" borderId="0" xfId="66">
      <alignment horizontal="left" vertical="center"/>
      <protection locked="0"/>
    </xf>
    <xf numFmtId="0" fontId="4" fillId="0" borderId="0" xfId="64">
      <alignment horizontal="left" vertical="center"/>
    </xf>
    <xf numFmtId="0" fontId="4" fillId="0" borderId="0" xfId="285"/>
    <xf numFmtId="0" fontId="1" fillId="0" borderId="0" xfId="51">
      <alignment horizontal="right"/>
      <protection locked="0"/>
    </xf>
    <xf numFmtId="0" fontId="4" fillId="0" borderId="1" xfId="526">
      <alignment horizontal="center" vertical="center" wrapText="1"/>
      <protection locked="0"/>
    </xf>
    <xf numFmtId="0" fontId="4" fillId="0" borderId="1" xfId="60">
      <alignment horizontal="center" vertical="center" wrapText="1"/>
    </xf>
    <xf numFmtId="0" fontId="4" fillId="0" borderId="2" xfId="59">
      <alignment horizontal="center" vertical="center"/>
    </xf>
    <xf numFmtId="0" fontId="4" fillId="0" borderId="3" xfId="284">
      <alignment horizontal="center" vertical="center"/>
    </xf>
    <xf numFmtId="0" fontId="4" fillId="0" borderId="4" xfId="50">
      <alignment horizontal="center" vertical="center"/>
    </xf>
    <xf numFmtId="0" fontId="4" fillId="0" borderId="5" xfId="528">
      <alignment horizontal="center" vertical="center" wrapText="1"/>
      <protection locked="0"/>
    </xf>
    <xf numFmtId="0" fontId="4" fillId="0" borderId="5" xfId="58">
      <alignment horizontal="center" vertical="center" wrapText="1"/>
    </xf>
    <xf numFmtId="0" fontId="4" fillId="0" borderId="1" xfId="57">
      <alignment horizontal="center" vertical="center"/>
    </xf>
    <xf numFmtId="0" fontId="4" fillId="0" borderId="1" xfId="0" applyFont="1" applyBorder="1" applyAlignment="1">
      <alignment horizontal="center" vertical="center"/>
    </xf>
    <xf numFmtId="0" fontId="4" fillId="2" borderId="6" xfId="214">
      <alignment horizontal="center" vertical="center" wrapText="1"/>
      <protection locked="0"/>
    </xf>
    <xf numFmtId="0" fontId="4" fillId="0" borderId="6" xfId="56">
      <alignment horizontal="center" vertical="center" wrapText="1"/>
    </xf>
    <xf numFmtId="0" fontId="4" fillId="0" borderId="6" xfId="55">
      <alignment horizontal="center" vertical="center"/>
    </xf>
    <xf numFmtId="0" fontId="4" fillId="0" borderId="6" xfId="0" applyFont="1" applyBorder="1" applyAlignment="1">
      <alignment horizontal="center" vertical="center"/>
    </xf>
    <xf numFmtId="0" fontId="1" fillId="0" borderId="7" xfId="320">
      <alignment horizontal="center" vertical="center"/>
    </xf>
    <xf numFmtId="176" fontId="5" fillId="0" borderId="7" xfId="327" applyFont="1" applyAlignment="1">
      <alignment horizontal="left" vertical="center"/>
    </xf>
    <xf numFmtId="176" fontId="5" fillId="0" borderId="7" xfId="327" applyFont="1">
      <alignment horizontal="right" vertical="center"/>
    </xf>
    <xf numFmtId="0" fontId="3" fillId="2" borderId="7" xfId="232">
      <alignment horizontal="left" vertical="center" wrapText="1"/>
      <protection locked="0"/>
    </xf>
    <xf numFmtId="0" fontId="3" fillId="2" borderId="7" xfId="63">
      <alignment horizontal="left" vertical="center"/>
      <protection locked="0"/>
    </xf>
    <xf numFmtId="176" fontId="5" fillId="0" borderId="7" xfId="0" applyNumberFormat="1" applyFont="1" applyBorder="1" applyAlignment="1">
      <alignment horizontal="right" vertical="center"/>
    </xf>
    <xf numFmtId="49" fontId="5" fillId="0" borderId="7" xfId="475" applyFont="1">
      <alignment horizontal="left" vertical="center" wrapText="1"/>
    </xf>
    <xf numFmtId="0" fontId="3" fillId="0" borderId="2" xfId="65">
      <alignment horizontal="center" vertical="center" wrapText="1"/>
      <protection locked="0"/>
    </xf>
    <xf numFmtId="0" fontId="3" fillId="0" borderId="3" xfId="62">
      <alignment horizontal="left" vertical="center" wrapText="1"/>
      <protection locked="0"/>
    </xf>
    <xf numFmtId="0" fontId="3" fillId="0" borderId="4" xfId="54">
      <alignment horizontal="left" vertical="center" wrapText="1"/>
      <protection locked="0"/>
    </xf>
    <xf numFmtId="0" fontId="6" fillId="0" borderId="0" xfId="77">
      <alignment horizontal="center" vertical="center"/>
    </xf>
    <xf numFmtId="0" fontId="2" fillId="0" borderId="0" xfId="72">
      <alignment horizontal="center" vertical="center"/>
    </xf>
    <xf numFmtId="0" fontId="2" fillId="0" borderId="0" xfId="71">
      <alignment horizontal="center" vertical="center"/>
      <protection locked="0"/>
    </xf>
    <xf numFmtId="0" fontId="3" fillId="0" borderId="0" xfId="76">
      <alignment horizontal="left" vertical="center"/>
      <protection locked="0"/>
    </xf>
    <xf numFmtId="0" fontId="4" fillId="0" borderId="7" xfId="75">
      <alignment horizontal="center" vertical="center" wrapText="1"/>
    </xf>
    <xf numFmtId="0" fontId="4" fillId="0" borderId="7" xfId="70">
      <alignment horizontal="center" vertical="center"/>
      <protection locked="0"/>
    </xf>
    <xf numFmtId="0" fontId="3" fillId="0" borderId="7" xfId="74">
      <alignment horizontal="left" vertical="center" wrapText="1"/>
    </xf>
    <xf numFmtId="0" fontId="3" fillId="0" borderId="7" xfId="339">
      <alignment vertical="center" wrapText="1"/>
    </xf>
    <xf numFmtId="0" fontId="3" fillId="0" borderId="7" xfId="155">
      <alignment horizontal="center" vertical="center" wrapText="1"/>
    </xf>
    <xf numFmtId="0" fontId="3" fillId="2" borderId="7" xfId="69">
      <alignment horizontal="center" vertical="center"/>
      <protection locked="0"/>
    </xf>
    <xf numFmtId="0" fontId="3" fillId="0" borderId="0" xfId="274">
      <alignment horizontal="right" vertical="center"/>
      <protection locked="0"/>
    </xf>
    <xf numFmtId="0" fontId="1" fillId="0" borderId="0" xfId="305">
      <alignment horizontal="right" vertical="center"/>
    </xf>
    <xf numFmtId="0" fontId="1" fillId="0" borderId="0" xfId="0" applyFont="1" applyAlignment="1">
      <alignment horizontal="right" vertical="center"/>
    </xf>
    <xf numFmtId="0" fontId="6" fillId="0" borderId="0" xfId="86">
      <alignment horizontal="center" vertical="center" wrapText="1"/>
    </xf>
    <xf numFmtId="0" fontId="2" fillId="0" borderId="0" xfId="98">
      <alignment horizontal="center" vertical="center"/>
    </xf>
    <xf numFmtId="0" fontId="2" fillId="0" borderId="0" xfId="0" applyFont="1" applyAlignment="1">
      <alignment horizontal="center" vertical="center"/>
    </xf>
    <xf numFmtId="0" fontId="3" fillId="0" borderId="0" xfId="110">
      <alignment horizontal="left" vertical="center" wrapText="1"/>
    </xf>
    <xf numFmtId="0" fontId="4" fillId="0" borderId="0" xfId="85">
      <alignment wrapText="1"/>
    </xf>
    <xf numFmtId="0" fontId="1" fillId="0" borderId="0" xfId="316">
      <alignment horizontal="right" wrapText="1"/>
    </xf>
    <xf numFmtId="0" fontId="1" fillId="0" borderId="0" xfId="0" applyFont="1" applyAlignment="1">
      <alignment horizontal="right" wrapText="1"/>
    </xf>
    <xf numFmtId="0" fontId="1" fillId="0" borderId="0" xfId="304">
      <alignment wrapText="1"/>
    </xf>
    <xf numFmtId="0" fontId="4" fillId="2" borderId="1" xfId="108">
      <alignment horizontal="center" vertical="center"/>
    </xf>
    <xf numFmtId="0" fontId="4" fillId="0" borderId="2" xfId="84">
      <alignment horizontal="center" vertical="center"/>
    </xf>
    <xf numFmtId="0" fontId="4" fillId="0" borderId="3" xfId="81">
      <alignment horizontal="center" vertical="center"/>
    </xf>
    <xf numFmtId="0" fontId="4" fillId="0" borderId="3" xfId="0" applyFont="1" applyBorder="1" applyAlignment="1">
      <alignment horizontal="center" vertical="center"/>
    </xf>
    <xf numFmtId="0" fontId="4" fillId="0" borderId="6" xfId="106">
      <alignment horizontal="center" vertical="center"/>
    </xf>
    <xf numFmtId="0" fontId="4" fillId="0" borderId="5" xfId="83">
      <alignment horizontal="center" vertical="center"/>
    </xf>
    <xf numFmtId="0" fontId="4" fillId="0" borderId="1" xfId="80">
      <alignment horizontal="center" vertical="center" wrapText="1"/>
    </xf>
    <xf numFmtId="0" fontId="4" fillId="0" borderId="8" xfId="201">
      <alignment horizontal="center" vertical="center" wrapText="1"/>
    </xf>
    <xf numFmtId="0" fontId="4" fillId="0" borderId="8" xfId="0" applyFont="1" applyBorder="1" applyAlignment="1">
      <alignment horizontal="center" vertical="center" wrapText="1"/>
    </xf>
    <xf numFmtId="0" fontId="1" fillId="2" borderId="7" xfId="315">
      <alignment horizontal="center" vertical="center"/>
      <protection locked="0"/>
    </xf>
    <xf numFmtId="0" fontId="1" fillId="0" borderId="7" xfId="104">
      <alignment horizontal="center" vertical="center"/>
    </xf>
    <xf numFmtId="0" fontId="1" fillId="0" borderId="2" xfId="198">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3" fillId="0" borderId="7" xfId="102">
      <alignment horizontal="left" vertical="center" wrapText="1"/>
    </xf>
    <xf numFmtId="4" fontId="3" fillId="2" borderId="7" xfId="82">
      <alignment horizontal="right" vertical="center"/>
      <protection locked="0"/>
    </xf>
    <xf numFmtId="4" fontId="3" fillId="0" borderId="2" xfId="79">
      <alignment horizontal="right" vertical="center"/>
      <protection locked="0"/>
    </xf>
    <xf numFmtId="4" fontId="3" fillId="0" borderId="2" xfId="0" applyNumberFormat="1" applyFont="1" applyBorder="1" applyAlignment="1" applyProtection="1">
      <alignment horizontal="right" vertical="center"/>
      <protection locked="0"/>
    </xf>
    <xf numFmtId="0" fontId="3" fillId="0" borderId="0" xfId="197">
      <alignment horizontal="right" vertical="center"/>
      <protection locked="0"/>
    </xf>
    <xf numFmtId="0" fontId="2" fillId="0" borderId="0" xfId="195">
      <alignment horizontal="center" vertical="center"/>
      <protection locked="0"/>
    </xf>
    <xf numFmtId="0" fontId="3" fillId="0" borderId="0" xfId="192">
      <alignment horizontal="right"/>
      <protection locked="0"/>
    </xf>
    <xf numFmtId="0" fontId="4" fillId="0" borderId="3" xfId="189">
      <alignment horizontal="center" vertical="center"/>
      <protection locked="0"/>
    </xf>
    <xf numFmtId="0" fontId="4" fillId="0" borderId="4" xfId="186">
      <alignment horizontal="center" vertical="center"/>
      <protection locked="0"/>
    </xf>
    <xf numFmtId="0" fontId="4" fillId="0" borderId="1" xfId="188">
      <alignment horizontal="center" vertical="center"/>
    </xf>
    <xf numFmtId="0" fontId="1" fillId="0" borderId="6" xfId="194">
      <alignment horizontal="center" vertical="center"/>
      <protection locked="0"/>
    </xf>
    <xf numFmtId="0" fontId="3" fillId="0" borderId="7" xfId="312">
      <alignment horizontal="right" vertical="center" wrapText="1"/>
      <protection locked="0"/>
    </xf>
    <xf numFmtId="0" fontId="0" fillId="0" borderId="7" xfId="0" applyBorder="1"/>
    <xf numFmtId="49" fontId="1" fillId="0" borderId="0" xfId="388"/>
    <xf numFmtId="0" fontId="2" fillId="0" borderId="0" xfId="109">
      <alignment horizontal="center" vertical="center"/>
    </xf>
    <xf numFmtId="0" fontId="3" fillId="0" borderId="0" xfId="107">
      <alignment horizontal="left" vertical="center"/>
      <protection locked="0"/>
    </xf>
    <xf numFmtId="0" fontId="4" fillId="0" borderId="0" xfId="382">
      <alignment horizontal="left" vertical="center"/>
    </xf>
    <xf numFmtId="0" fontId="4" fillId="0" borderId="0" xfId="402"/>
    <xf numFmtId="0" fontId="4" fillId="0" borderId="7" xfId="105" applyBorder="1">
      <alignment horizontal="center" vertical="center" wrapText="1"/>
      <protection locked="0"/>
    </xf>
    <xf numFmtId="0" fontId="4" fillId="0" borderId="7" xfId="391" applyBorder="1">
      <alignment horizontal="center" vertical="center" wrapText="1"/>
    </xf>
    <xf numFmtId="0" fontId="4" fillId="2" borderId="7" xfId="95" applyBorder="1">
      <alignment horizontal="center" vertical="center"/>
    </xf>
    <xf numFmtId="0" fontId="4" fillId="0" borderId="7" xfId="103" applyBorder="1">
      <alignment horizontal="center" vertical="center" wrapText="1"/>
      <protection locked="0"/>
    </xf>
    <xf numFmtId="0" fontId="4" fillId="0" borderId="7" xfId="395" applyBorder="1">
      <alignment horizontal="center" vertical="center" wrapText="1"/>
    </xf>
    <xf numFmtId="0" fontId="4" fillId="0" borderId="7" xfId="394" applyBorder="1">
      <alignment horizontal="center" vertical="center"/>
    </xf>
    <xf numFmtId="0" fontId="4" fillId="2" borderId="7" xfId="101" applyBorder="1">
      <alignment horizontal="center" vertical="center" wrapText="1"/>
      <protection locked="0"/>
    </xf>
    <xf numFmtId="0" fontId="4" fillId="0" borderId="7" xfId="399" applyBorder="1">
      <alignment horizontal="center" vertical="center" wrapText="1"/>
    </xf>
    <xf numFmtId="0" fontId="4" fillId="0" borderId="7" xfId="398" applyBorder="1">
      <alignment horizontal="center" vertical="center"/>
    </xf>
    <xf numFmtId="0" fontId="1" fillId="0" borderId="7" xfId="99">
      <alignment horizontal="center" vertical="center"/>
    </xf>
    <xf numFmtId="0" fontId="3" fillId="0" borderId="7" xfId="97">
      <alignment horizontal="left" vertical="center" wrapText="1"/>
    </xf>
    <xf numFmtId="0" fontId="3" fillId="2" borderId="7" xfId="96">
      <alignment horizontal="left" vertical="center" wrapText="1"/>
      <protection locked="0"/>
    </xf>
    <xf numFmtId="0" fontId="1" fillId="0" borderId="7" xfId="380" applyBorder="1">
      <alignment horizontal="center" vertical="center" wrapText="1"/>
      <protection locked="0"/>
    </xf>
    <xf numFmtId="0" fontId="3" fillId="2" borderId="7" xfId="385" applyBorder="1">
      <alignment horizontal="left" vertical="center"/>
    </xf>
    <xf numFmtId="0" fontId="3" fillId="2" borderId="7" xfId="329" applyBorder="1">
      <alignment horizontal="left" vertical="center"/>
    </xf>
    <xf numFmtId="0" fontId="0" fillId="0" borderId="0" xfId="0" applyAlignment="1">
      <alignment horizontal="left"/>
    </xf>
    <xf numFmtId="0" fontId="1" fillId="0" borderId="0" xfId="90">
      <alignment horizontal="right" vertical="center"/>
      <protection locked="0"/>
    </xf>
    <xf numFmtId="0" fontId="1" fillId="0" borderId="0" xfId="89">
      <alignment horizontal="right"/>
      <protection locked="0"/>
    </xf>
    <xf numFmtId="0" fontId="4" fillId="0" borderId="7" xfId="94" applyBorder="1">
      <alignment horizontal="center" vertical="center"/>
    </xf>
    <xf numFmtId="0" fontId="4" fillId="0" borderId="7" xfId="93" applyBorder="1">
      <alignment horizontal="center" vertical="center"/>
    </xf>
    <xf numFmtId="0" fontId="4" fillId="0" borderId="7" xfId="88" applyBorder="1">
      <alignment horizontal="center" vertical="center"/>
    </xf>
    <xf numFmtId="0" fontId="1" fillId="0" borderId="7" xfId="91">
      <alignment horizontal="center" vertical="center"/>
      <protection locked="0"/>
    </xf>
    <xf numFmtId="0" fontId="7" fillId="0" borderId="0" xfId="120">
      <alignment wrapText="1"/>
    </xf>
    <xf numFmtId="0" fontId="7" fillId="0" borderId="0" xfId="124">
      <protection locked="0"/>
    </xf>
    <xf numFmtId="0" fontId="6" fillId="0" borderId="0" xfId="227">
      <alignment horizontal="center" vertical="center" wrapText="1"/>
    </xf>
    <xf numFmtId="0" fontId="2" fillId="0" borderId="0" xfId="125">
      <alignment horizontal="center" vertical="center"/>
      <protection locked="0"/>
    </xf>
    <xf numFmtId="0" fontId="2" fillId="0" borderId="0" xfId="122">
      <alignment horizontal="center" vertical="center" wrapText="1"/>
    </xf>
    <xf numFmtId="0" fontId="7" fillId="0" borderId="0" xfId="221">
      <alignment horizontal="left" vertical="center" wrapText="1"/>
    </xf>
    <xf numFmtId="0" fontId="7" fillId="0" borderId="7" xfId="331" applyBorder="1">
      <alignment horizontal="center" vertical="center" wrapText="1"/>
    </xf>
    <xf numFmtId="0" fontId="7" fillId="0" borderId="7" xfId="256" applyBorder="1">
      <alignment horizontal="center" vertical="center"/>
      <protection locked="0"/>
    </xf>
    <xf numFmtId="0" fontId="7" fillId="0" borderId="7" xfId="118" applyBorder="1">
      <alignment horizontal="center" vertical="center" wrapText="1"/>
    </xf>
    <xf numFmtId="0" fontId="7" fillId="0" borderId="7" xfId="346" applyBorder="1">
      <alignment horizontal="center" vertical="center" wrapText="1"/>
    </xf>
    <xf numFmtId="0" fontId="7" fillId="0" borderId="7" xfId="123" applyBorder="1">
      <alignment horizontal="center" vertical="center"/>
      <protection locked="0"/>
    </xf>
    <xf numFmtId="0" fontId="7" fillId="0" borderId="7" xfId="116" applyBorder="1">
      <alignment horizontal="center" vertical="center" wrapText="1"/>
    </xf>
    <xf numFmtId="0" fontId="7" fillId="0" borderId="7" xfId="351" applyBorder="1">
      <alignment horizontal="center" vertical="center" wrapText="1"/>
    </xf>
    <xf numFmtId="0" fontId="7" fillId="0" borderId="7" xfId="121" applyBorder="1">
      <alignment horizontal="center" vertical="center"/>
      <protection locked="0"/>
    </xf>
    <xf numFmtId="0" fontId="7" fillId="0" borderId="7" xfId="114" applyBorder="1">
      <alignment horizontal="center" vertical="center" wrapText="1"/>
    </xf>
    <xf numFmtId="0" fontId="7" fillId="0" borderId="7" xfId="355" applyBorder="1">
      <alignment horizontal="center" vertical="center"/>
    </xf>
    <xf numFmtId="0" fontId="7" fillId="0" borderId="7" xfId="408" applyBorder="1">
      <alignment horizontal="center" vertical="center"/>
    </xf>
    <xf numFmtId="0" fontId="7" fillId="0" borderId="7" xfId="460" applyBorder="1">
      <alignment horizontal="left" vertical="center" wrapText="1"/>
    </xf>
    <xf numFmtId="0" fontId="7" fillId="0" borderId="7" xfId="119" applyBorder="1">
      <alignment horizontal="left" vertical="center"/>
      <protection locked="0"/>
    </xf>
    <xf numFmtId="0" fontId="7" fillId="0" borderId="7" xfId="113" applyBorder="1">
      <alignment horizontal="left" vertical="center" wrapText="1"/>
    </xf>
    <xf numFmtId="0" fontId="7" fillId="2" borderId="7" xfId="335" applyBorder="1">
      <alignment horizontal="center" vertical="center"/>
    </xf>
    <xf numFmtId="0" fontId="7" fillId="0" borderId="7" xfId="117" applyBorder="1">
      <alignment horizontal="left" vertical="center"/>
      <protection locked="0"/>
    </xf>
    <xf numFmtId="0" fontId="7" fillId="0" borderId="7" xfId="405" applyBorder="1">
      <alignment horizontal="left" vertical="center"/>
    </xf>
    <xf numFmtId="0" fontId="7" fillId="2" borderId="7" xfId="300" applyBorder="1">
      <alignment horizontal="left" vertical="center"/>
    </xf>
    <xf numFmtId="0" fontId="7" fillId="0" borderId="0" xfId="407">
      <alignment vertical="top" wrapText="1"/>
      <protection locked="0"/>
    </xf>
    <xf numFmtId="0" fontId="2" fillId="0" borderId="0" xfId="299">
      <alignment horizontal="center" vertical="center" wrapText="1"/>
      <protection locked="0"/>
    </xf>
    <xf numFmtId="0" fontId="7" fillId="0" borderId="7" xfId="411" applyBorder="1">
      <alignment horizontal="center" vertical="center" wrapText="1"/>
    </xf>
    <xf numFmtId="0" fontId="7" fillId="0" borderId="7" xfId="410" applyBorder="1">
      <alignment horizontal="center" vertical="center" wrapText="1"/>
      <protection locked="0"/>
    </xf>
    <xf numFmtId="0" fontId="7" fillId="0" borderId="7" xfId="364" applyBorder="1">
      <alignment horizontal="center" vertical="center"/>
      <protection locked="0"/>
    </xf>
    <xf numFmtId="0" fontId="7" fillId="0" borderId="7" xfId="414" applyBorder="1">
      <alignment horizontal="center" vertical="center" wrapText="1"/>
      <protection locked="0"/>
    </xf>
    <xf numFmtId="0" fontId="7" fillId="0" borderId="7" xfId="360" applyBorder="1">
      <alignment horizontal="center" vertical="center" wrapText="1"/>
    </xf>
    <xf numFmtId="0" fontId="7" fillId="0" borderId="7" xfId="368" applyBorder="1">
      <alignment horizontal="center" vertical="center"/>
      <protection locked="0"/>
    </xf>
    <xf numFmtId="0" fontId="7" fillId="0" borderId="7" xfId="323" applyBorder="1">
      <alignment horizontal="center" vertical="center" wrapText="1"/>
      <protection locked="0"/>
    </xf>
    <xf numFmtId="4" fontId="7" fillId="0" borderId="7" xfId="112" applyBorder="1">
      <alignment horizontal="right" vertical="center"/>
    </xf>
    <xf numFmtId="4" fontId="7" fillId="2" borderId="7" xfId="404" applyBorder="1">
      <alignment horizontal="right" vertical="center"/>
      <protection locked="0"/>
    </xf>
    <xf numFmtId="0" fontId="7" fillId="0" borderId="7" xfId="413" applyBorder="1">
      <alignment horizontal="right" vertical="center"/>
      <protection locked="0"/>
    </xf>
    <xf numFmtId="0" fontId="7" fillId="0" borderId="0" xfId="322">
      <alignment horizontal="right" vertical="center" wrapText="1"/>
      <protection locked="0"/>
    </xf>
    <xf numFmtId="0" fontId="7" fillId="2" borderId="0" xfId="367">
      <alignment horizontal="right" vertical="center"/>
      <protection locked="0"/>
    </xf>
    <xf numFmtId="0" fontId="7" fillId="0" borderId="0" xfId="359">
      <alignment horizontal="right" wrapText="1"/>
      <protection locked="0"/>
    </xf>
    <xf numFmtId="0" fontId="7" fillId="0" borderId="0" xfId="371">
      <alignment horizontal="right"/>
      <protection locked="0"/>
    </xf>
    <xf numFmtId="0" fontId="7" fillId="0" borderId="7" xfId="287" applyBorder="1">
      <alignment horizontal="center" vertical="center" wrapText="1"/>
    </xf>
    <xf numFmtId="0" fontId="7" fillId="0" borderId="7" xfId="363" applyBorder="1">
      <alignment horizontal="center" vertical="center" wrapText="1"/>
      <protection locked="0"/>
    </xf>
    <xf numFmtId="0" fontId="4" fillId="0" borderId="7" xfId="408" applyFont="1" applyBorder="1">
      <alignment horizontal="center" vertical="center"/>
    </xf>
    <xf numFmtId="0" fontId="4" fillId="0" borderId="7" xfId="355" applyFont="1" applyBorder="1">
      <alignment horizontal="center" vertical="center"/>
    </xf>
    <xf numFmtId="0" fontId="7" fillId="0" borderId="7" xfId="281" applyBorder="1">
      <alignment horizontal="right" vertical="center"/>
    </xf>
    <xf numFmtId="0" fontId="1" fillId="0" borderId="0" xfId="242">
      <protection locked="0"/>
    </xf>
    <xf numFmtId="0" fontId="6" fillId="0" borderId="0" xfId="505">
      <alignment horizontal="center" vertical="center" wrapText="1"/>
    </xf>
    <xf numFmtId="0" fontId="2" fillId="0" borderId="0" xfId="240">
      <alignment horizontal="center" vertical="center"/>
      <protection locked="0"/>
    </xf>
    <xf numFmtId="0" fontId="2" fillId="0" borderId="0" xfId="144">
      <alignment horizontal="center" vertical="center"/>
    </xf>
    <xf numFmtId="0" fontId="3" fillId="0" borderId="0" xfId="510">
      <alignment horizontal="left" vertical="center"/>
    </xf>
    <xf numFmtId="0" fontId="4" fillId="0" borderId="0" xfId="238">
      <protection locked="0"/>
    </xf>
    <xf numFmtId="0" fontId="4" fillId="0" borderId="0" xfId="142"/>
    <xf numFmtId="0" fontId="4" fillId="0" borderId="1" xfId="515">
      <alignment horizontal="center" vertical="center" wrapText="1"/>
    </xf>
    <xf numFmtId="0" fontId="4" fillId="0" borderId="9" xfId="149">
      <alignment horizontal="center" vertical="center"/>
      <protection locked="0"/>
    </xf>
    <xf numFmtId="0" fontId="4" fillId="0" borderId="9" xfId="140">
      <alignment horizontal="center" vertical="center" wrapText="1"/>
    </xf>
    <xf numFmtId="0" fontId="4" fillId="0" borderId="5" xfId="520">
      <alignment horizontal="center" vertical="center" wrapText="1"/>
    </xf>
    <xf numFmtId="0" fontId="4" fillId="0" borderId="10" xfId="148">
      <alignment horizontal="center" vertical="center"/>
      <protection locked="0"/>
    </xf>
    <xf numFmtId="0" fontId="4" fillId="0" borderId="10" xfId="138">
      <alignment horizontal="center" vertical="center" wrapText="1"/>
    </xf>
    <xf numFmtId="0" fontId="4" fillId="0" borderId="6" xfId="525">
      <alignment horizontal="center" vertical="center" wrapText="1"/>
    </xf>
    <xf numFmtId="0" fontId="4" fillId="0" borderId="11" xfId="147">
      <alignment horizontal="center" vertical="center"/>
      <protection locked="0"/>
    </xf>
    <xf numFmtId="0" fontId="4" fillId="0" borderId="11" xfId="137">
      <alignment horizontal="center" vertical="center" wrapText="1"/>
    </xf>
    <xf numFmtId="3" fontId="1" fillId="0" borderId="7" xfId="440" applyBorder="1">
      <alignment horizontal="center" vertical="center"/>
    </xf>
    <xf numFmtId="0" fontId="1" fillId="0" borderId="7" xfId="145" applyBorder="1">
      <alignment horizontal="center" vertical="center"/>
      <protection locked="0"/>
    </xf>
    <xf numFmtId="0" fontId="1" fillId="0" borderId="7" xfId="146" applyBorder="1">
      <alignment horizontal="center" vertical="center"/>
    </xf>
    <xf numFmtId="0" fontId="1" fillId="0" borderId="7" xfId="131" applyBorder="1">
      <alignment horizontal="center" vertical="center"/>
    </xf>
    <xf numFmtId="0" fontId="3" fillId="0" borderId="7" xfId="494" applyBorder="1">
      <alignment horizontal="left" vertical="center" wrapText="1"/>
    </xf>
    <xf numFmtId="0" fontId="3" fillId="0" borderId="7" xfId="143" applyBorder="1">
      <alignment horizontal="left" vertical="center"/>
      <protection locked="0"/>
    </xf>
    <xf numFmtId="0" fontId="3" fillId="0" borderId="7" xfId="135" applyBorder="1">
      <alignment horizontal="left" vertical="center" wrapText="1"/>
    </xf>
    <xf numFmtId="0" fontId="3" fillId="2" borderId="7" xfId="497" applyBorder="1">
      <alignment horizontal="center" vertical="center"/>
    </xf>
    <xf numFmtId="0" fontId="3" fillId="0" borderId="7" xfId="141" applyBorder="1" applyAlignment="1">
      <alignment horizontal="center" vertical="center"/>
      <protection locked="0"/>
    </xf>
    <xf numFmtId="0" fontId="3" fillId="0" borderId="7" xfId="133" applyBorder="1" applyAlignment="1">
      <alignment horizontal="center" vertical="center"/>
    </xf>
    <xf numFmtId="0" fontId="4" fillId="0" borderId="3" xfId="130">
      <alignment horizontal="center" vertical="center" wrapText="1"/>
    </xf>
    <xf numFmtId="0" fontId="4" fillId="0" borderId="3" xfId="447">
      <alignment horizontal="center" vertical="center" wrapText="1"/>
      <protection locked="0"/>
    </xf>
    <xf numFmtId="0" fontId="4" fillId="0" borderId="10" xfId="449">
      <alignment horizontal="center" vertical="center" wrapText="1"/>
      <protection locked="0"/>
    </xf>
    <xf numFmtId="0" fontId="4" fillId="0" borderId="12" xfId="453">
      <alignment horizontal="center" vertical="center" wrapText="1"/>
    </xf>
    <xf numFmtId="0" fontId="4" fillId="0" borderId="11" xfId="451">
      <alignment horizontal="center" vertical="center" wrapText="1"/>
      <protection locked="0"/>
    </xf>
    <xf numFmtId="3" fontId="3" fillId="0" borderId="7" xfId="129" applyBorder="1">
      <alignment horizontal="right" vertical="center"/>
    </xf>
    <xf numFmtId="4" fontId="3" fillId="0" borderId="7" xfId="134" applyBorder="1">
      <alignment horizontal="right" vertical="center"/>
    </xf>
    <xf numFmtId="4" fontId="3" fillId="2" borderId="7" xfId="128" applyBorder="1">
      <alignment horizontal="right" vertical="center"/>
      <protection locked="0"/>
    </xf>
    <xf numFmtId="0" fontId="3" fillId="2" borderId="7" xfId="136" applyBorder="1" applyAlignment="1">
      <alignment horizontal="center" vertical="center"/>
    </xf>
    <xf numFmtId="0" fontId="3" fillId="0" borderId="7" xfId="132" applyBorder="1" applyAlignment="1">
      <alignment horizontal="center" vertical="center"/>
      <protection locked="0"/>
    </xf>
    <xf numFmtId="0" fontId="3" fillId="0" borderId="0" xfId="378">
      <alignment horizontal="right" vertical="center"/>
      <protection locked="0"/>
    </xf>
    <xf numFmtId="0" fontId="3" fillId="0" borderId="0" xfId="423">
      <alignment horizontal="right" vertical="center"/>
    </xf>
    <xf numFmtId="0" fontId="3" fillId="0" borderId="0" xfId="417">
      <alignment horizontal="right"/>
      <protection locked="0"/>
    </xf>
    <xf numFmtId="0" fontId="3" fillId="0" borderId="0" xfId="426">
      <alignment horizontal="right"/>
    </xf>
    <xf numFmtId="0" fontId="4" fillId="0" borderId="3" xfId="266">
      <alignment horizontal="center" vertical="center"/>
      <protection locked="0"/>
    </xf>
    <xf numFmtId="0" fontId="4" fillId="0" borderId="4" xfId="428">
      <alignment horizontal="center" vertical="center" wrapText="1"/>
    </xf>
    <xf numFmtId="0" fontId="4" fillId="0" borderId="12" xfId="446">
      <alignment horizontal="center" vertical="center"/>
      <protection locked="0"/>
    </xf>
    <xf numFmtId="0" fontId="4" fillId="0" borderId="12" xfId="420">
      <alignment horizontal="center" vertical="center" wrapText="1"/>
      <protection locked="0"/>
    </xf>
    <xf numFmtId="0" fontId="3" fillId="0" borderId="7" xfId="430" applyBorder="1">
      <alignment horizontal="right" vertical="center"/>
    </xf>
    <xf numFmtId="0" fontId="3" fillId="0" borderId="7" xfId="132" applyBorder="1">
      <alignment horizontal="right" vertical="center"/>
      <protection locked="0"/>
    </xf>
    <xf numFmtId="0" fontId="7" fillId="2" borderId="0" xfId="502">
      <alignment horizontal="right" vertical="center" wrapText="1"/>
      <protection locked="0"/>
    </xf>
    <xf numFmtId="0" fontId="8" fillId="0" borderId="0" xfId="527">
      <protection locked="0"/>
    </xf>
    <xf numFmtId="0" fontId="8" fillId="0" borderId="0" xfId="229"/>
    <xf numFmtId="0" fontId="9" fillId="2" borderId="0" xfId="506">
      <alignment horizontal="center" vertical="center" wrapText="1"/>
      <protection locked="0"/>
    </xf>
    <xf numFmtId="0" fontId="7" fillId="2" borderId="0" xfId="511">
      <alignment horizontal="left" vertical="center" wrapText="1"/>
      <protection locked="0"/>
    </xf>
    <xf numFmtId="0" fontId="7" fillId="2" borderId="0" xfId="529">
      <alignment horizontal="right" vertical="center"/>
      <protection locked="0"/>
    </xf>
    <xf numFmtId="0" fontId="7" fillId="0" borderId="7" xfId="516" applyBorder="1">
      <alignment horizontal="center" vertical="center" wrapText="1"/>
      <protection locked="0"/>
    </xf>
    <xf numFmtId="0" fontId="7" fillId="2" borderId="7" xfId="215" applyBorder="1">
      <alignment horizontal="center" vertical="center"/>
      <protection locked="0"/>
    </xf>
    <xf numFmtId="0" fontId="7" fillId="2" borderId="7" xfId="347" applyBorder="1">
      <alignment horizontal="center" vertical="center" wrapText="1"/>
      <protection locked="0"/>
    </xf>
    <xf numFmtId="0" fontId="7" fillId="2" borderId="7" xfId="470" applyBorder="1">
      <alignment horizontal="center" vertical="center"/>
      <protection locked="0"/>
    </xf>
    <xf numFmtId="0" fontId="7" fillId="0" borderId="7" xfId="337" applyBorder="1">
      <alignment horizontal="center" vertical="center"/>
      <protection locked="0"/>
    </xf>
    <xf numFmtId="0" fontId="7" fillId="2" borderId="7" xfId="467" applyBorder="1">
      <alignment horizontal="center" vertical="center" wrapText="1"/>
      <protection locked="0"/>
    </xf>
    <xf numFmtId="0" fontId="7" fillId="2" borderId="7" xfId="321" applyBorder="1">
      <alignment horizontal="right" vertical="center"/>
      <protection locked="0"/>
    </xf>
    <xf numFmtId="0" fontId="7" fillId="2" borderId="7" xfId="223" applyBorder="1">
      <alignment horizontal="right" vertical="center" wrapText="1"/>
      <protection locked="0"/>
    </xf>
    <xf numFmtId="0" fontId="7" fillId="2" borderId="7" xfId="357" applyBorder="1">
      <alignment horizontal="center" vertical="center"/>
      <protection locked="0"/>
    </xf>
    <xf numFmtId="0" fontId="7" fillId="2" borderId="7" xfId="182" applyBorder="1">
      <alignment horizontal="center" vertical="center" wrapText="1"/>
    </xf>
    <xf numFmtId="0" fontId="7" fillId="0" borderId="7" xfId="234" applyBorder="1">
      <alignment horizontal="center"/>
      <protection locked="0"/>
    </xf>
    <xf numFmtId="0" fontId="7" fillId="0" borderId="7" xfId="352" applyBorder="1">
      <alignment horizontal="center" wrapText="1"/>
      <protection locked="0"/>
    </xf>
    <xf numFmtId="0" fontId="7" fillId="0" borderId="7" xfId="353" applyBorder="1">
      <alignment horizontal="center" wrapText="1"/>
    </xf>
    <xf numFmtId="0" fontId="7" fillId="2" borderId="7" xfId="180" applyBorder="1">
      <alignment horizontal="left" vertical="center" wrapText="1"/>
    </xf>
    <xf numFmtId="0" fontId="7" fillId="0" borderId="7" xfId="228" applyBorder="1">
      <alignment horizontal="left" wrapText="1"/>
      <protection locked="0"/>
    </xf>
    <xf numFmtId="0" fontId="7" fillId="0" borderId="7" xfId="333" applyBorder="1">
      <alignment horizontal="left" wrapText="1"/>
    </xf>
    <xf numFmtId="0" fontId="7" fillId="2" borderId="7" xfId="356" applyBorder="1">
      <alignment horizontal="left" vertical="center" wrapText="1"/>
      <protection locked="0"/>
    </xf>
    <xf numFmtId="0" fontId="7" fillId="2" borderId="7" xfId="336" applyBorder="1">
      <alignment horizontal="center" vertical="center" wrapText="1"/>
      <protection locked="0"/>
    </xf>
    <xf numFmtId="3" fontId="7" fillId="2" borderId="7" xfId="463" applyBorder="1">
      <alignment horizontal="right" vertical="center"/>
      <protection locked="0"/>
    </xf>
    <xf numFmtId="4" fontId="7" fillId="2" borderId="7" xfId="471" applyBorder="1">
      <alignment horizontal="right" vertical="center"/>
      <protection locked="0"/>
    </xf>
    <xf numFmtId="0" fontId="7" fillId="2" borderId="7" xfId="303" applyBorder="1">
      <alignment horizontal="center" vertical="center"/>
    </xf>
    <xf numFmtId="0" fontId="7" fillId="0" borderId="7" xfId="222" applyBorder="1">
      <alignment horizontal="left"/>
      <protection locked="0"/>
    </xf>
    <xf numFmtId="0" fontId="7" fillId="0" borderId="7" xfId="348" applyBorder="1">
      <alignment horizontal="left"/>
    </xf>
    <xf numFmtId="0" fontId="7" fillId="2" borderId="7" xfId="462" applyBorder="1">
      <alignment horizontal="right" vertical="center"/>
    </xf>
    <xf numFmtId="0" fontId="7" fillId="2" borderId="7" xfId="466" applyBorder="1">
      <alignment horizontal="right" vertical="center"/>
    </xf>
    <xf numFmtId="0" fontId="1" fillId="2" borderId="0" xfId="0" applyFont="1" applyFill="1" applyAlignment="1" applyProtection="1">
      <alignment horizontal="right" vertical="center" wrapText="1"/>
      <protection locked="0"/>
    </xf>
    <xf numFmtId="0" fontId="7" fillId="0" borderId="7" xfId="474" applyBorder="1">
      <alignment horizontal="center" vertical="center" wrapText="1"/>
      <protection locked="0"/>
    </xf>
    <xf numFmtId="0" fontId="6" fillId="0" borderId="0" xfId="0" applyFont="1" applyAlignment="1">
      <alignment horizontal="center" vertical="center"/>
    </xf>
    <xf numFmtId="0" fontId="2"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3" fillId="0" borderId="7" xfId="0" applyFont="1" applyBorder="1" applyAlignment="1">
      <alignment horizontal="left"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2" borderId="7" xfId="0" applyFont="1" applyFill="1" applyBorder="1" applyAlignment="1" applyProtection="1">
      <alignment horizontal="center" vertical="center"/>
      <protection locked="0"/>
    </xf>
    <xf numFmtId="49" fontId="5" fillId="0" borderId="7" xfId="475" applyFont="1" applyAlignment="1">
      <alignment horizontal="left" vertical="center" wrapText="1" indent="1"/>
    </xf>
    <xf numFmtId="0" fontId="3" fillId="0" borderId="0" xfId="0" applyFont="1" applyAlignment="1" applyProtection="1">
      <alignment horizontal="right" vertical="center"/>
      <protection locked="0"/>
    </xf>
    <xf numFmtId="0" fontId="9" fillId="2" borderId="0" xfId="484">
      <alignment horizontal="center" vertical="center"/>
    </xf>
    <xf numFmtId="0" fontId="10" fillId="0" borderId="0" xfId="522">
      <alignment vertical="top"/>
    </xf>
    <xf numFmtId="0" fontId="9" fillId="2" borderId="0" xfId="485">
      <alignment horizontal="center" vertical="center" wrapText="1"/>
      <protection locked="0"/>
    </xf>
    <xf numFmtId="0" fontId="1" fillId="2" borderId="0" xfId="486">
      <alignment horizontal="left" vertical="center" wrapText="1"/>
      <protection locked="0"/>
    </xf>
    <xf numFmtId="0" fontId="4" fillId="0" borderId="1" xfId="260">
      <alignment horizontal="center" vertical="center" wrapText="1"/>
      <protection locked="0"/>
    </xf>
    <xf numFmtId="0" fontId="4" fillId="0" borderId="1" xfId="493">
      <alignment horizontal="center" vertical="center"/>
      <protection locked="0"/>
    </xf>
    <xf numFmtId="0" fontId="4" fillId="0" borderId="9" xfId="508">
      <alignment horizontal="center" vertical="center" wrapText="1"/>
      <protection locked="0"/>
    </xf>
    <xf numFmtId="0" fontId="10" fillId="2" borderId="5" xfId="487">
      <alignment vertical="top" wrapText="1"/>
      <protection locked="0"/>
    </xf>
    <xf numFmtId="0" fontId="10" fillId="2" borderId="5" xfId="318">
      <alignment horizontal="center" vertical="center"/>
      <protection locked="0"/>
    </xf>
    <xf numFmtId="0" fontId="10" fillId="2" borderId="5" xfId="507">
      <alignment vertical="top"/>
      <protection locked="0"/>
    </xf>
    <xf numFmtId="0" fontId="4" fillId="0" borderId="5" xfId="517">
      <alignment horizontal="center" vertical="center"/>
      <protection locked="0"/>
    </xf>
    <xf numFmtId="0" fontId="4" fillId="0" borderId="10" xfId="513">
      <alignment horizontal="center" vertical="center"/>
      <protection locked="0"/>
    </xf>
    <xf numFmtId="0" fontId="10" fillId="2" borderId="6" xfId="488">
      <alignment vertical="top" wrapText="1"/>
      <protection locked="0"/>
    </xf>
    <xf numFmtId="0" fontId="10" fillId="2" borderId="6" xfId="203">
      <alignment horizontal="center" vertical="center"/>
      <protection locked="0"/>
    </xf>
    <xf numFmtId="0" fontId="10" fillId="2" borderId="6" xfId="512">
      <alignment vertical="top"/>
      <protection locked="0"/>
    </xf>
    <xf numFmtId="0" fontId="4" fillId="0" borderId="6" xfId="531">
      <alignment horizontal="center" vertical="center"/>
      <protection locked="0"/>
    </xf>
    <xf numFmtId="0" fontId="4" fillId="0" borderId="11" xfId="518">
      <alignment horizontal="center" vertical="center"/>
      <protection locked="0"/>
    </xf>
    <xf numFmtId="0" fontId="3" fillId="2" borderId="7" xfId="489">
      <alignment horizontal="center" vertical="center"/>
      <protection locked="0"/>
    </xf>
    <xf numFmtId="0" fontId="3" fillId="2" borderId="7" xfId="490">
      <alignment horizontal="left" vertical="center" wrapText="1"/>
      <protection locked="0"/>
    </xf>
    <xf numFmtId="0" fontId="3" fillId="2" borderId="7" xfId="530">
      <alignment horizontal="left" vertical="center"/>
      <protection locked="0"/>
    </xf>
    <xf numFmtId="0" fontId="3" fillId="0" borderId="7" xfId="504">
      <alignment vertical="center"/>
      <protection locked="0"/>
    </xf>
    <xf numFmtId="0" fontId="3" fillId="2" borderId="2" xfId="491">
      <alignment horizontal="center" vertical="center" wrapText="1"/>
    </xf>
    <xf numFmtId="0" fontId="3" fillId="2" borderId="3" xfId="503">
      <alignment horizontal="center" vertical="center" wrapText="1"/>
      <protection locked="0"/>
    </xf>
    <xf numFmtId="0" fontId="3" fillId="2" borderId="3" xfId="441">
      <alignment horizontal="center" vertical="center" wrapText="1"/>
    </xf>
    <xf numFmtId="0" fontId="4" fillId="0" borderId="2" xfId="499">
      <alignment horizontal="center" vertical="center"/>
      <protection locked="0"/>
    </xf>
    <xf numFmtId="0" fontId="4" fillId="0" borderId="3" xfId="523">
      <alignment horizontal="center" vertical="center" wrapText="1"/>
      <protection locked="0"/>
    </xf>
    <xf numFmtId="0" fontId="10" fillId="2" borderId="3" xfId="152">
      <alignment horizontal="center" vertical="center" wrapText="1"/>
      <protection locked="0"/>
    </xf>
    <xf numFmtId="0" fontId="4" fillId="0" borderId="2" xfId="442">
      <alignment horizontal="center" vertical="center" wrapText="1"/>
      <protection locked="0"/>
    </xf>
    <xf numFmtId="0" fontId="10" fillId="0" borderId="3" xfId="295">
      <alignment vertical="top" wrapText="1"/>
      <protection locked="0"/>
    </xf>
    <xf numFmtId="0" fontId="10" fillId="0" borderId="4" xfId="375">
      <alignment vertical="top" wrapText="1"/>
      <protection locked="0"/>
    </xf>
    <xf numFmtId="0" fontId="4" fillId="0" borderId="7" xfId="217">
      <alignment horizontal="center" vertical="center" wrapText="1"/>
      <protection locked="0"/>
    </xf>
    <xf numFmtId="0" fontId="3" fillId="2" borderId="4" xfId="496">
      <alignment horizontal="center" vertical="center" wrapText="1"/>
    </xf>
    <xf numFmtId="0" fontId="10" fillId="2" borderId="3" xfId="379">
      <alignment horizontal="center" vertical="center"/>
      <protection locked="0"/>
    </xf>
    <xf numFmtId="0" fontId="4" fillId="2" borderId="3" xfId="418">
      <alignment horizontal="center" vertical="center" wrapText="1"/>
      <protection locked="0"/>
    </xf>
    <xf numFmtId="0" fontId="10" fillId="2" borderId="4" xfId="421">
      <alignment horizontal="center" vertical="center" wrapText="1"/>
      <protection locked="0"/>
    </xf>
    <xf numFmtId="0" fontId="10" fillId="0" borderId="0" xfId="424">
      <alignment horizontal="right" vertical="center"/>
    </xf>
    <xf numFmtId="0" fontId="9" fillId="2" borderId="0" xfId="172">
      <alignment horizontal="center" vertical="center"/>
    </xf>
    <xf numFmtId="0" fontId="10" fillId="0" borderId="0" xfId="479">
      <alignment vertical="top"/>
    </xf>
    <xf numFmtId="0" fontId="9" fillId="2" borderId="0" xfId="170">
      <alignment horizontal="center" vertical="center" wrapText="1"/>
      <protection locked="0"/>
    </xf>
    <xf numFmtId="0" fontId="1" fillId="2" borderId="0" xfId="455">
      <alignment horizontal="left" vertical="center" wrapText="1"/>
      <protection locked="0"/>
    </xf>
    <xf numFmtId="0" fontId="4" fillId="0" borderId="7" xfId="456" applyBorder="1">
      <alignment horizontal="center" vertical="center" wrapText="1"/>
      <protection locked="0"/>
    </xf>
    <xf numFmtId="0" fontId="4" fillId="0" borderId="7" xfId="286" applyBorder="1">
      <alignment horizontal="center" vertical="center"/>
      <protection locked="0"/>
    </xf>
    <xf numFmtId="0" fontId="10" fillId="2" borderId="7" xfId="457" applyBorder="1">
      <alignment vertical="top" wrapText="1"/>
      <protection locked="0"/>
    </xf>
    <xf numFmtId="0" fontId="10" fillId="2" borderId="7" xfId="464" applyBorder="1">
      <alignment horizontal="center" vertical="center"/>
      <protection locked="0"/>
    </xf>
    <xf numFmtId="0" fontId="10" fillId="2" borderId="7" xfId="476" applyBorder="1">
      <alignment vertical="top"/>
      <protection locked="0"/>
    </xf>
    <xf numFmtId="0" fontId="3" fillId="2" borderId="7" xfId="458">
      <alignment horizontal="center" vertical="center" wrapText="1"/>
      <protection locked="0"/>
    </xf>
    <xf numFmtId="0" fontId="3" fillId="2" borderId="7" xfId="255">
      <alignment horizontal="left" vertical="center" wrapText="1"/>
      <protection locked="0"/>
    </xf>
    <xf numFmtId="0" fontId="3" fillId="2" borderId="7" xfId="468">
      <alignment horizontal="left" vertical="center"/>
      <protection locked="0"/>
    </xf>
    <xf numFmtId="0" fontId="3" fillId="2" borderId="7" xfId="265" applyBorder="1">
      <alignment horizontal="center" vertical="center" wrapText="1"/>
    </xf>
    <xf numFmtId="0" fontId="3" fillId="2" borderId="7" xfId="472" applyBorder="1">
      <alignment horizontal="left" vertical="center"/>
      <protection locked="0"/>
    </xf>
    <xf numFmtId="0" fontId="3" fillId="2" borderId="7" xfId="481" applyBorder="1">
      <alignment horizontal="left" vertical="center"/>
    </xf>
    <xf numFmtId="0" fontId="4" fillId="0" borderId="7" xfId="480" applyBorder="1">
      <alignment horizontal="center" vertical="center"/>
      <protection locked="0"/>
    </xf>
    <xf numFmtId="0" fontId="4" fillId="0" borderId="7" xfId="168" applyBorder="1">
      <alignment horizontal="center" vertical="center"/>
      <protection locked="0"/>
    </xf>
    <xf numFmtId="0" fontId="4" fillId="0" borderId="7" xfId="164" applyBorder="1">
      <alignment horizontal="center" vertical="center"/>
      <protection locked="0"/>
    </xf>
    <xf numFmtId="0" fontId="4" fillId="0" borderId="7" xfId="482">
      <alignment horizontal="center" vertical="center"/>
      <protection locked="0"/>
    </xf>
    <xf numFmtId="0" fontId="4" fillId="0" borderId="7" xfId="165">
      <alignment horizontal="center" vertical="center" wrapText="1"/>
      <protection locked="0"/>
    </xf>
    <xf numFmtId="4" fontId="3" fillId="2" borderId="7" xfId="477">
      <alignment horizontal="right" vertical="center"/>
      <protection locked="0"/>
    </xf>
    <xf numFmtId="0" fontId="3" fillId="2" borderId="7" xfId="167" applyBorder="1">
      <alignment horizontal="left" vertical="center"/>
    </xf>
    <xf numFmtId="0" fontId="4" fillId="0" borderId="7" xfId="162" applyBorder="1">
      <alignment horizontal="center" vertical="center"/>
      <protection locked="0"/>
    </xf>
    <xf numFmtId="0" fontId="4" fillId="0" borderId="7" xfId="259" applyBorder="1">
      <alignment horizontal="center" vertical="center"/>
      <protection locked="0"/>
    </xf>
    <xf numFmtId="0" fontId="4" fillId="0" borderId="7" xfId="341" applyBorder="1">
      <alignment horizontal="center" vertical="center"/>
      <protection locked="0"/>
    </xf>
    <xf numFmtId="0" fontId="4" fillId="2" borderId="7" xfId="160" applyBorder="1">
      <alignment horizontal="center" vertical="center" wrapText="1"/>
      <protection locked="0"/>
    </xf>
    <xf numFmtId="0" fontId="10" fillId="0" borderId="0" xfId="294">
      <alignment vertical="top"/>
      <protection locked="0"/>
    </xf>
    <xf numFmtId="0" fontId="10" fillId="0" borderId="0" xfId="219">
      <alignment horizontal="right" wrapText="1"/>
    </xf>
    <xf numFmtId="0" fontId="11" fillId="0" borderId="0" xfId="0" applyFont="1" applyBorder="1" applyAlignment="1" applyProtection="1">
      <alignment vertical="top"/>
      <protection locked="0"/>
    </xf>
    <xf numFmtId="0" fontId="12" fillId="0" borderId="0" xfId="0" applyFont="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0" borderId="7"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protection locked="0"/>
    </xf>
    <xf numFmtId="0" fontId="11" fillId="0" borderId="7" xfId="0" applyFont="1" applyBorder="1" applyAlignment="1" applyProtection="1">
      <alignment horizontal="left" vertical="center"/>
      <protection locked="0"/>
    </xf>
    <xf numFmtId="0" fontId="11" fillId="0" borderId="0" xfId="0" applyFont="1" applyBorder="1" applyAlignment="1" applyProtection="1">
      <alignment horizontal="right" vertical="center"/>
      <protection locked="0"/>
    </xf>
    <xf numFmtId="0" fontId="13" fillId="0" borderId="7" xfId="0" applyFont="1" applyBorder="1" applyAlignment="1" applyProtection="1">
      <alignment horizontal="center" vertical="center"/>
      <protection locked="0"/>
    </xf>
    <xf numFmtId="176" fontId="11" fillId="0" borderId="7" xfId="327" applyProtection="1">
      <alignment horizontal="right" vertical="center"/>
      <protection locked="0"/>
    </xf>
    <xf numFmtId="0" fontId="1" fillId="2" borderId="0" xfId="514">
      <alignment horizontal="right" vertical="center" wrapText="1"/>
      <protection locked="0"/>
    </xf>
    <xf numFmtId="0" fontId="9" fillId="2" borderId="0" xfId="519">
      <alignment horizontal="center" vertical="center" wrapText="1"/>
      <protection locked="0"/>
    </xf>
    <xf numFmtId="0" fontId="1" fillId="2" borderId="0" xfId="524">
      <alignment horizontal="left" vertical="center" wrapText="1"/>
      <protection locked="0"/>
    </xf>
    <xf numFmtId="0" fontId="14" fillId="0" borderId="0" xfId="0" applyFont="1" applyAlignment="1">
      <alignment horizontal="right" vertical="center"/>
    </xf>
    <xf numFmtId="0" fontId="4" fillId="0" borderId="2" xfId="443">
      <alignment horizontal="center" vertical="center" wrapText="1"/>
      <protection locked="0"/>
    </xf>
    <xf numFmtId="0" fontId="10" fillId="0" borderId="4" xfId="445">
      <alignment vertical="top" wrapText="1"/>
      <protection locked="0"/>
    </xf>
    <xf numFmtId="0" fontId="10" fillId="0" borderId="3" xfId="454">
      <alignment vertical="top" wrapText="1"/>
      <protection locked="0"/>
    </xf>
    <xf numFmtId="0" fontId="10" fillId="2" borderId="6" xfId="495">
      <alignment horizontal="center" vertical="center" wrapText="1"/>
      <protection locked="0"/>
    </xf>
    <xf numFmtId="0" fontId="4" fillId="0" borderId="7" xfId="450">
      <alignment horizontal="center" vertical="center" wrapText="1"/>
      <protection locked="0"/>
    </xf>
    <xf numFmtId="0" fontId="3" fillId="2" borderId="6" xfId="498">
      <alignment horizontal="center" vertical="center"/>
    </xf>
    <xf numFmtId="49" fontId="15" fillId="0" borderId="7" xfId="475" applyFont="1" applyAlignment="1">
      <alignment horizontal="center" vertical="center" wrapText="1"/>
    </xf>
    <xf numFmtId="4" fontId="3" fillId="2" borderId="7" xfId="452">
      <alignment horizontal="right" vertical="center"/>
      <protection locked="0"/>
    </xf>
    <xf numFmtId="0" fontId="10" fillId="0" borderId="0" xfId="406"/>
    <xf numFmtId="0" fontId="10" fillId="0" borderId="0" xfId="437">
      <protection locked="0"/>
    </xf>
    <xf numFmtId="0" fontId="16" fillId="0" borderId="0" xfId="409">
      <alignment horizontal="center" vertical="center"/>
    </xf>
    <xf numFmtId="0" fontId="3" fillId="0" borderId="0" xfId="301">
      <alignment horizontal="left" vertical="center"/>
    </xf>
    <xf numFmtId="0" fontId="1" fillId="2" borderId="0" xfId="370">
      <alignment horizontal="left" vertical="center" wrapText="1"/>
      <protection locked="0"/>
    </xf>
    <xf numFmtId="0" fontId="3" fillId="2" borderId="0" xfId="425">
      <alignment horizontal="right" vertical="center" wrapText="1"/>
      <protection locked="0"/>
    </xf>
    <xf numFmtId="0" fontId="17" fillId="0" borderId="0" xfId="0" applyFont="1" applyAlignment="1">
      <alignment horizontal="right"/>
    </xf>
    <xf numFmtId="0" fontId="1" fillId="0" borderId="7" xfId="412" applyBorder="1">
      <alignment horizontal="center" vertical="center" wrapText="1"/>
      <protection locked="0"/>
    </xf>
    <xf numFmtId="0" fontId="1" fillId="2" borderId="7" xfId="427" applyBorder="1">
      <alignment horizontal="center" vertical="center" wrapText="1"/>
      <protection locked="0"/>
    </xf>
    <xf numFmtId="0" fontId="1" fillId="0" borderId="7" xfId="434" applyBorder="1">
      <alignment horizontal="center" vertical="center" wrapText="1"/>
      <protection locked="0"/>
    </xf>
    <xf numFmtId="0" fontId="1" fillId="2" borderId="7" xfId="438" applyBorder="1">
      <alignment horizontal="center" vertical="center"/>
      <protection locked="0"/>
    </xf>
    <xf numFmtId="0" fontId="10" fillId="2" borderId="7" xfId="416" applyBorder="1">
      <alignment vertical="top" wrapText="1"/>
      <protection locked="0"/>
    </xf>
    <xf numFmtId="0" fontId="1" fillId="2" borderId="7" xfId="419" applyBorder="1">
      <alignment horizontal="right" vertical="center" wrapText="1"/>
      <protection locked="0"/>
    </xf>
    <xf numFmtId="0" fontId="1" fillId="2" borderId="7" xfId="429">
      <alignment horizontal="center" vertical="center"/>
      <protection locked="0"/>
    </xf>
    <xf numFmtId="0" fontId="1" fillId="2" borderId="7" xfId="432" applyBorder="1">
      <alignment horizontal="right" vertical="center"/>
      <protection locked="0"/>
    </xf>
    <xf numFmtId="0" fontId="3" fillId="2" borderId="7" xfId="324" applyBorder="1">
      <alignment horizontal="center" vertical="center" wrapText="1"/>
      <protection locked="0"/>
    </xf>
    <xf numFmtId="4" fontId="3" fillId="2" borderId="7" xfId="361" applyBorder="1">
      <alignment horizontal="right" vertical="top"/>
    </xf>
    <xf numFmtId="4" fontId="3" fillId="0" borderId="7" xfId="422" applyBorder="1">
      <alignment horizontal="right" vertical="center"/>
    </xf>
    <xf numFmtId="4" fontId="3" fillId="2" borderId="7" xfId="431">
      <alignment horizontal="right" vertical="center"/>
      <protection locked="0"/>
    </xf>
    <xf numFmtId="0" fontId="1" fillId="0" borderId="0" xfId="383">
      <alignment vertical="top"/>
    </xf>
    <xf numFmtId="0" fontId="1" fillId="0" borderId="0" xfId="384">
      <alignment horizontal="right" vertical="center"/>
    </xf>
    <xf numFmtId="0" fontId="3" fillId="0" borderId="0" xfId="393">
      <alignment horizontal="right" vertical="center"/>
    </xf>
    <xf numFmtId="0" fontId="18" fillId="0" borderId="0" xfId="0" applyFont="1" applyAlignment="1">
      <alignment horizontal="center" vertical="center"/>
    </xf>
    <xf numFmtId="0" fontId="3" fillId="0" borderId="0" xfId="161">
      <alignment horizontal="left" vertical="center"/>
      <protection locked="0"/>
    </xf>
    <xf numFmtId="0" fontId="1" fillId="0" borderId="0" xfId="387">
      <alignment horizontal="right"/>
    </xf>
    <xf numFmtId="0" fontId="3" fillId="0" borderId="0" xfId="397">
      <alignment horizontal="right"/>
    </xf>
    <xf numFmtId="49" fontId="4" fillId="0" borderId="7" xfId="159" applyBorder="1">
      <alignment horizontal="center" vertical="center" wrapText="1"/>
    </xf>
    <xf numFmtId="49" fontId="4" fillId="0" borderId="7" xfId="154" applyBorder="1">
      <alignment horizontal="center" vertical="center" wrapText="1"/>
    </xf>
    <xf numFmtId="0" fontId="4" fillId="0" borderId="7" xfId="374" applyBorder="1">
      <alignment horizontal="center" vertical="center"/>
      <protection locked="0"/>
    </xf>
    <xf numFmtId="0" fontId="4" fillId="0" borderId="7" xfId="386" applyBorder="1">
      <alignment horizontal="center" vertical="center"/>
      <protection locked="0"/>
    </xf>
    <xf numFmtId="0" fontId="4" fillId="0" borderId="7" xfId="396" applyBorder="1">
      <alignment horizontal="center" vertical="center"/>
    </xf>
    <xf numFmtId="0" fontId="4" fillId="0" borderId="7" xfId="390" applyBorder="1">
      <alignment horizontal="center" vertical="center"/>
    </xf>
    <xf numFmtId="0" fontId="4" fillId="0" borderId="7" xfId="400" applyBorder="1">
      <alignment horizontal="center" vertical="center"/>
    </xf>
    <xf numFmtId="49" fontId="4" fillId="0" borderId="7" xfId="258">
      <alignment horizontal="center" vertical="center"/>
    </xf>
    <xf numFmtId="0" fontId="4" fillId="0" borderId="7" xfId="377" applyBorder="1">
      <alignment horizontal="center" vertical="center"/>
    </xf>
    <xf numFmtId="0" fontId="4" fillId="0" borderId="7" xfId="389">
      <alignment horizontal="center" vertical="center"/>
    </xf>
    <xf numFmtId="0" fontId="4" fillId="0" borderId="7" xfId="330" applyBorder="1">
      <alignment horizontal="center" vertical="center"/>
    </xf>
    <xf numFmtId="0" fontId="3" fillId="0" borderId="7" xfId="340">
      <alignment horizontal="center" vertical="center"/>
    </xf>
    <xf numFmtId="0" fontId="3" fillId="0" borderId="7" xfId="158">
      <alignment horizontal="left" vertical="center" wrapText="1"/>
    </xf>
    <xf numFmtId="4" fontId="3" fillId="0" borderId="7" xfId="381">
      <alignment horizontal="right" vertical="center" wrapText="1"/>
      <protection locked="0"/>
    </xf>
    <xf numFmtId="4" fontId="3" fillId="0" borderId="7" xfId="392">
      <alignment horizontal="right" vertical="center" wrapText="1"/>
    </xf>
    <xf numFmtId="0" fontId="3" fillId="0" borderId="7" xfId="158" applyAlignment="1">
      <alignment horizontal="left" vertical="center" wrapText="1" indent="1"/>
    </xf>
    <xf numFmtId="0" fontId="3" fillId="0" borderId="7" xfId="158" applyAlignment="1">
      <alignment horizontal="left" vertical="center" wrapText="1" indent="2"/>
    </xf>
    <xf numFmtId="0" fontId="1" fillId="0" borderId="7" xfId="156" applyBorder="1">
      <alignment horizontal="center" vertical="center"/>
    </xf>
    <xf numFmtId="0" fontId="1" fillId="0" borderId="7" xfId="150" applyBorder="1">
      <alignment horizontal="center" vertical="center"/>
    </xf>
    <xf numFmtId="0" fontId="10" fillId="0" borderId="0" xfId="317">
      <protection locked="0"/>
    </xf>
    <xf numFmtId="0" fontId="1" fillId="2" borderId="0" xfId="181">
      <alignment horizontal="right" vertical="center" wrapText="1"/>
      <protection locked="0"/>
    </xf>
    <xf numFmtId="0" fontId="9" fillId="2" borderId="0" xfId="202">
      <alignment horizontal="center" vertical="center" wrapText="1"/>
      <protection locked="0"/>
    </xf>
    <xf numFmtId="0" fontId="3" fillId="0" borderId="0" xfId="199">
      <alignment horizontal="left" vertical="center" wrapText="1"/>
      <protection locked="0"/>
    </xf>
    <xf numFmtId="0" fontId="10" fillId="2" borderId="0" xfId="179">
      <alignment horizontal="left" vertical="center"/>
    </xf>
    <xf numFmtId="0" fontId="4" fillId="0" borderId="7" xfId="196" applyBorder="1">
      <alignment horizontal="center" vertical="center" wrapText="1"/>
      <protection locked="0"/>
    </xf>
    <xf numFmtId="0" fontId="10" fillId="0" borderId="7" xfId="302" applyBorder="1">
      <alignment vertical="top" wrapText="1"/>
      <protection locked="0"/>
    </xf>
    <xf numFmtId="0" fontId="10" fillId="0" borderId="7" xfId="169" applyBorder="1">
      <alignment vertical="top" wrapText="1"/>
      <protection locked="0"/>
    </xf>
    <xf numFmtId="0" fontId="4" fillId="0" borderId="7" xfId="306">
      <alignment horizontal="center" vertical="center" wrapText="1"/>
      <protection locked="0"/>
    </xf>
    <xf numFmtId="0" fontId="3" fillId="0" borderId="7" xfId="193" applyBorder="1">
      <alignment vertical="center" wrapText="1"/>
      <protection locked="0"/>
    </xf>
    <xf numFmtId="4" fontId="3" fillId="0" borderId="7" xfId="178" applyBorder="1">
      <alignment horizontal="right" vertical="center"/>
      <protection locked="0"/>
    </xf>
    <xf numFmtId="0" fontId="3" fillId="0" borderId="7" xfId="190" applyBorder="1">
      <alignment horizontal="left" vertical="center"/>
    </xf>
    <xf numFmtId="4" fontId="3" fillId="0" borderId="7" xfId="177" applyBorder="1">
      <alignment horizontal="right" vertical="center"/>
    </xf>
    <xf numFmtId="0" fontId="3" fillId="0" borderId="7" xfId="174" applyBorder="1">
      <alignment vertical="center" wrapText="1"/>
    </xf>
    <xf numFmtId="0" fontId="19" fillId="0" borderId="7" xfId="314" applyBorder="1">
      <alignment horizontal="center" vertical="center"/>
    </xf>
    <xf numFmtId="0" fontId="19" fillId="0" borderId="7" xfId="307" applyBorder="1">
      <alignment horizontal="right" vertical="center"/>
    </xf>
    <xf numFmtId="0" fontId="3" fillId="0" borderId="7" xfId="171" applyBorder="1">
      <alignment horizontal="left" vertical="center" wrapText="1"/>
    </xf>
    <xf numFmtId="0" fontId="3" fillId="0" borderId="7" xfId="175" applyBorder="1">
      <alignment horizontal="right" vertical="center"/>
    </xf>
    <xf numFmtId="0" fontId="19" fillId="0" borderId="7" xfId="187" applyBorder="1">
      <alignment horizontal="center" vertical="center" wrapText="1"/>
      <protection locked="0"/>
    </xf>
    <xf numFmtId="4" fontId="19" fillId="0" borderId="7" xfId="176" applyBorder="1">
      <alignment horizontal="right" vertical="center"/>
      <protection locked="0"/>
    </xf>
    <xf numFmtId="0" fontId="1" fillId="2" borderId="0" xfId="213">
      <alignment horizontal="right" vertical="center" wrapText="1"/>
      <protection locked="0"/>
    </xf>
    <xf numFmtId="0" fontId="9" fillId="2" borderId="0" xfId="319">
      <alignment horizontal="center" vertical="center" wrapText="1"/>
      <protection locked="0"/>
    </xf>
    <xf numFmtId="0" fontId="1" fillId="2" borderId="0" xfId="231">
      <alignment horizontal="left" vertical="center" wrapText="1"/>
      <protection locked="0"/>
    </xf>
    <xf numFmtId="0" fontId="4" fillId="2" borderId="7" xfId="225" applyBorder="1">
      <alignment horizontal="center" vertical="center"/>
    </xf>
    <xf numFmtId="0" fontId="4" fillId="0" borderId="7" xfId="344" applyBorder="1">
      <alignment horizontal="center" vertical="center"/>
      <protection locked="0"/>
    </xf>
    <xf numFmtId="0" fontId="4" fillId="0" borderId="7" xfId="297" applyBorder="1">
      <alignment horizontal="center" vertical="center"/>
      <protection locked="0"/>
    </xf>
    <xf numFmtId="0" fontId="4" fillId="0" borderId="7" xfId="272" applyBorder="1">
      <alignment horizontal="center" vertical="center"/>
      <protection locked="0"/>
    </xf>
    <xf numFmtId="0" fontId="4" fillId="0" borderId="7" xfId="343" applyBorder="1">
      <alignment horizontal="center" vertical="center"/>
      <protection locked="0"/>
    </xf>
    <xf numFmtId="0" fontId="4" fillId="2" borderId="7" xfId="220" applyBorder="1">
      <alignment horizontal="center" vertical="center" wrapText="1"/>
      <protection locked="0"/>
    </xf>
    <xf numFmtId="0" fontId="4" fillId="0" borderId="7" xfId="211" applyBorder="1">
      <alignment horizontal="center" vertical="center"/>
      <protection locked="0"/>
    </xf>
    <xf numFmtId="0" fontId="4" fillId="0" borderId="7" xfId="208">
      <alignment horizontal="center" vertical="center"/>
      <protection locked="0"/>
    </xf>
    <xf numFmtId="0" fontId="3" fillId="2" borderId="7" xfId="253">
      <alignment horizontal="center" vertical="center" wrapText="1"/>
    </xf>
    <xf numFmtId="0" fontId="3" fillId="2" borderId="7" xfId="206">
      <alignment horizontal="center" vertical="center" wrapText="1"/>
      <protection locked="0"/>
    </xf>
    <xf numFmtId="0" fontId="3" fillId="2" borderId="7" xfId="261">
      <alignment horizontal="left" vertical="center" wrapText="1"/>
    </xf>
    <xf numFmtId="4" fontId="3" fillId="0" borderId="7" xfId="210">
      <alignment horizontal="right" vertical="center"/>
    </xf>
    <xf numFmtId="4" fontId="3" fillId="2" borderId="7" xfId="209">
      <alignment horizontal="right" vertical="center"/>
      <protection locked="0"/>
    </xf>
    <xf numFmtId="0" fontId="3" fillId="2" borderId="7" xfId="261" applyAlignment="1">
      <alignment horizontal="left" vertical="center" wrapText="1" indent="1"/>
    </xf>
    <xf numFmtId="0" fontId="3" fillId="2" borderId="7" xfId="261" applyAlignment="1">
      <alignment horizontal="left" vertical="center" wrapText="1" indent="2"/>
    </xf>
    <xf numFmtId="0" fontId="3" fillId="2" borderId="7" xfId="249" applyBorder="1">
      <alignment horizontal="center" vertical="center" wrapText="1"/>
    </xf>
    <xf numFmtId="0" fontId="3" fillId="2" borderId="7" xfId="212" applyBorder="1">
      <alignment horizontal="left" vertical="center"/>
    </xf>
    <xf numFmtId="0" fontId="4" fillId="0" borderId="7" xfId="296" applyBorder="1">
      <alignment horizontal="center" vertical="center"/>
    </xf>
    <xf numFmtId="0" fontId="4" fillId="0" borderId="7" xfId="271" applyBorder="1">
      <alignment horizontal="center" vertical="center"/>
    </xf>
    <xf numFmtId="0" fontId="4" fillId="0" borderId="7" xfId="207" applyBorder="1">
      <alignment horizontal="center" vertical="center" wrapText="1"/>
      <protection locked="0"/>
    </xf>
    <xf numFmtId="0" fontId="4" fillId="0" borderId="7" xfId="205">
      <alignment horizontal="center" vertical="center" wrapText="1"/>
      <protection locked="0"/>
    </xf>
    <xf numFmtId="0" fontId="3" fillId="2" borderId="0" xfId="252" applyBorder="1">
      <alignment horizontal="right" vertical="center" wrapText="1"/>
      <protection locked="0"/>
    </xf>
    <xf numFmtId="0" fontId="0" fillId="0" borderId="0" xfId="0" applyBorder="1"/>
    <xf numFmtId="0" fontId="9" fillId="2" borderId="0" xfId="311" applyBorder="1">
      <alignment horizontal="center" vertical="center" wrapText="1"/>
      <protection locked="0"/>
    </xf>
    <xf numFmtId="0" fontId="1" fillId="2" borderId="0" xfId="248" applyBorder="1">
      <alignment horizontal="left" vertical="center" wrapText="1"/>
      <protection locked="0"/>
    </xf>
    <xf numFmtId="0" fontId="0" fillId="0" borderId="0" xfId="0" applyBorder="1" applyAlignment="1">
      <alignment horizontal="left" vertical="center"/>
    </xf>
    <xf numFmtId="0" fontId="1" fillId="2" borderId="0" xfId="251" applyBorder="1">
      <alignment horizontal="right" vertical="center" wrapText="1"/>
      <protection locked="0"/>
    </xf>
    <xf numFmtId="0" fontId="0" fillId="0" borderId="0" xfId="0" applyBorder="1" applyAlignment="1">
      <alignment horizontal="right" vertical="center"/>
    </xf>
    <xf numFmtId="0" fontId="1" fillId="0" borderId="7" xfId="247" applyBorder="1">
      <alignment horizontal="center" vertical="center" wrapText="1"/>
      <protection locked="0"/>
    </xf>
    <xf numFmtId="0" fontId="1" fillId="0" borderId="7" xfId="230" applyBorder="1">
      <alignment horizontal="center" vertical="center" wrapText="1"/>
      <protection locked="0"/>
    </xf>
    <xf numFmtId="0" fontId="1" fillId="0" borderId="7" xfId="245" applyBorder="1">
      <alignment horizontal="center" vertical="center" wrapText="1"/>
      <protection locked="0"/>
    </xf>
    <xf numFmtId="0" fontId="1" fillId="0" borderId="7" xfId="291" applyBorder="1">
      <alignment horizontal="center" vertical="center" wrapText="1"/>
      <protection locked="0"/>
    </xf>
    <xf numFmtId="0" fontId="1" fillId="0" borderId="7" xfId="224" applyBorder="1">
      <alignment horizontal="center" vertical="center" wrapText="1"/>
      <protection locked="0"/>
    </xf>
    <xf numFmtId="0" fontId="3" fillId="2" borderId="7" xfId="243" applyBorder="1">
      <alignment horizontal="left" vertical="center"/>
    </xf>
    <xf numFmtId="0" fontId="3" fillId="2" borderId="7" xfId="254" applyBorder="1">
      <alignment horizontal="left" vertical="center"/>
    </xf>
    <xf numFmtId="0" fontId="3" fillId="2" borderId="7" xfId="310" applyBorder="1">
      <alignment horizontal="right" vertical="center"/>
    </xf>
    <xf numFmtId="0" fontId="3" fillId="2" borderId="7" xfId="241">
      <alignment horizontal="center" vertical="center"/>
    </xf>
    <xf numFmtId="0" fontId="3" fillId="2" borderId="7" xfId="239">
      <alignment horizontal="left" vertical="center" wrapText="1"/>
      <protection locked="0"/>
    </xf>
    <xf numFmtId="4" fontId="3" fillId="2" borderId="7" xfId="264">
      <alignment horizontal="right" vertical="center"/>
      <protection locked="0"/>
    </xf>
    <xf numFmtId="49" fontId="5" fillId="0" borderId="7" xfId="475" applyFont="1" applyAlignment="1">
      <alignment horizontal="center" vertical="center" wrapText="1"/>
    </xf>
    <xf numFmtId="0" fontId="1" fillId="0" borderId="7" xfId="250" applyBorder="1">
      <alignment horizontal="center" vertical="center"/>
      <protection locked="0"/>
    </xf>
    <xf numFmtId="0" fontId="1" fillId="0" borderId="7" xfId="279" applyBorder="1">
      <alignment horizontal="center" vertical="center" wrapText="1"/>
      <protection locked="0"/>
    </xf>
    <xf numFmtId="0" fontId="1" fillId="0" borderId="7" xfId="309" applyBorder="1">
      <alignment horizontal="center" vertical="center"/>
      <protection locked="0"/>
    </xf>
    <xf numFmtId="0" fontId="1" fillId="0" borderId="7" xfId="244" applyBorder="1">
      <alignment horizontal="center" vertical="center" wrapText="1"/>
      <protection locked="0"/>
    </xf>
    <xf numFmtId="0" fontId="1" fillId="0" borderId="7" xfId="269" applyBorder="1">
      <alignment horizontal="center" vertical="center" wrapText="1"/>
      <protection locked="0"/>
    </xf>
    <xf numFmtId="0" fontId="3" fillId="2" borderId="7" xfId="263">
      <alignment horizontal="center" vertical="center"/>
      <protection locked="0"/>
    </xf>
    <xf numFmtId="0" fontId="3" fillId="2" borderId="7" xfId="216" applyBorder="1">
      <alignment horizontal="right" vertical="center"/>
      <protection locked="0"/>
    </xf>
    <xf numFmtId="0" fontId="14" fillId="0" borderId="0" xfId="0" applyFont="1" applyBorder="1" applyAlignment="1">
      <alignment horizontal="right" vertical="center"/>
    </xf>
    <xf numFmtId="0" fontId="1" fillId="2" borderId="0" xfId="334" applyBorder="1">
      <alignment horizontal="right" vertical="center" wrapText="1"/>
      <protection locked="0"/>
    </xf>
    <xf numFmtId="0" fontId="3" fillId="2" borderId="0" xfId="270" applyBorder="1">
      <alignment horizontal="right" vertical="center" wrapText="1"/>
      <protection locked="0"/>
    </xf>
    <xf numFmtId="0" fontId="9" fillId="2" borderId="0" xfId="349" applyBorder="1">
      <alignment horizontal="center" vertical="center" wrapText="1"/>
      <protection locked="0"/>
    </xf>
    <xf numFmtId="0" fontId="3" fillId="2" borderId="13" xfId="354" applyBorder="1">
      <alignment horizontal="left" vertical="center" wrapText="1"/>
      <protection locked="0"/>
    </xf>
    <xf numFmtId="0" fontId="10" fillId="2" borderId="0" xfId="415" applyBorder="1">
      <alignment horizontal="left" vertical="center"/>
    </xf>
    <xf numFmtId="0" fontId="3" fillId="0" borderId="0" xfId="373" applyBorder="1">
      <alignment horizontal="right" vertical="center"/>
    </xf>
    <xf numFmtId="0" fontId="4" fillId="0" borderId="7" xfId="358" applyBorder="1">
      <alignment horizontal="center" vertical="center" wrapText="1"/>
      <protection locked="0"/>
    </xf>
    <xf numFmtId="0" fontId="10" fillId="0" borderId="7" xfId="325" applyBorder="1">
      <alignment vertical="top" wrapText="1"/>
      <protection locked="0"/>
    </xf>
    <xf numFmtId="0" fontId="10" fillId="0" borderId="7" xfId="289" applyBorder="1">
      <alignment vertical="top" wrapText="1"/>
      <protection locked="0"/>
    </xf>
    <xf numFmtId="0" fontId="4" fillId="0" borderId="0" xfId="358" applyBorder="1">
      <alignment horizontal="center" vertical="center" wrapText="1"/>
      <protection locked="0"/>
    </xf>
    <xf numFmtId="0" fontId="4" fillId="0" borderId="7" xfId="282">
      <alignment horizontal="center" vertical="center" wrapText="1"/>
      <protection locked="0"/>
    </xf>
    <xf numFmtId="0" fontId="3" fillId="0" borderId="7" xfId="461" applyBorder="1">
      <alignment vertical="center" wrapText="1"/>
      <protection locked="0"/>
    </xf>
    <xf numFmtId="4" fontId="3" fillId="0" borderId="7" xfId="362" applyBorder="1">
      <alignment horizontal="right" vertical="center"/>
      <protection locked="0"/>
    </xf>
    <xf numFmtId="0" fontId="3" fillId="0" borderId="7" xfId="283" applyBorder="1">
      <alignment vertical="center"/>
      <protection locked="0"/>
    </xf>
    <xf numFmtId="0" fontId="3" fillId="0" borderId="7" xfId="277" applyBorder="1">
      <alignment horizontal="left" vertical="center" wrapText="1"/>
      <protection locked="0"/>
    </xf>
    <xf numFmtId="0" fontId="3" fillId="0" borderId="7" xfId="338" applyBorder="1">
      <alignment horizontal="left" vertical="center"/>
    </xf>
    <xf numFmtId="4" fontId="3" fillId="0" borderId="7" xfId="372" applyBorder="1">
      <alignment horizontal="right" vertical="center"/>
    </xf>
    <xf numFmtId="0" fontId="19" fillId="0" borderId="7" xfId="465" applyBorder="1">
      <alignment horizontal="center" vertical="center"/>
    </xf>
    <xf numFmtId="0" fontId="19" fillId="0" borderId="7" xfId="366" applyBorder="1">
      <alignment horizontal="right" vertical="center"/>
    </xf>
    <xf numFmtId="4" fontId="19" fillId="0" borderId="7" xfId="369" applyBorder="1">
      <alignment horizontal="right" vertical="center"/>
    </xf>
    <xf numFmtId="4" fontId="19" fillId="0" borderId="7" xfId="288" applyBorder="1">
      <alignment horizontal="right" vertical="center"/>
      <protection locked="0"/>
    </xf>
    <xf numFmtId="0" fontId="19" fillId="0" borderId="7" xfId="469" applyBorder="1">
      <alignment horizontal="center" vertical="center" wrapText="1"/>
      <protection locked="0"/>
    </xf>
    <xf numFmtId="0" fontId="3" fillId="0" borderId="0" xfId="373" applyBorder="1" quotePrefix="1">
      <alignment horizontal="right" vertical="center"/>
    </xf>
  </cellXfs>
  <cellStyles count="53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部门项目中期规划预算表 __b-28-0" xfId="49"/>
    <cellStyle name="部门项目中期规划预算表 __b-27-0" xfId="50"/>
    <cellStyle name="部门项目中期规划预算表 __b-26-0" xfId="51"/>
    <cellStyle name="部门项目中期规划预算表 __b-25-0" xfId="52"/>
    <cellStyle name="部门项目中期规划预算表 __b-23-0" xfId="53"/>
    <cellStyle name="部门项目中期规划预算表 __b-18-0" xfId="54"/>
    <cellStyle name="部门项目中期规划预算表 __b-22-0" xfId="55"/>
    <cellStyle name="部门项目中期规划预算表 __b-17-0" xfId="56"/>
    <cellStyle name="部门项目中期规划预算表 __b-21-0" xfId="57"/>
    <cellStyle name="部门项目中期规划预算表 __b-16-0" xfId="58"/>
    <cellStyle name="部门项目中期规划预算表 __b-20-0" xfId="59"/>
    <cellStyle name="部门项目中期规划预算表 __b-15-0" xfId="60"/>
    <cellStyle name="部门项目中期规划预算表 __b-14-0" xfId="61"/>
    <cellStyle name="部门项目中期规划预算表 __b-13-0" xfId="62"/>
    <cellStyle name="部门项目中期规划预算表 __b-12-0" xfId="63"/>
    <cellStyle name="部门项目中期规划预算表 __b-11-0" xfId="64"/>
    <cellStyle name="部门项目中期规划预算表 __b-10-0" xfId="65"/>
    <cellStyle name="部门项目中期规划预算表 __b-3-0" xfId="66"/>
    <cellStyle name="部门项目中期规划预算表 __b-2-0" xfId="67"/>
    <cellStyle name="部门项目中期规划预算表 __b-1-0" xfId="68"/>
    <cellStyle name="部门项目支出绩效目标表（市对下） __b-16-0" xfId="69"/>
    <cellStyle name="部门项目支出绩效目标表（市对下） __b-15-0" xfId="70"/>
    <cellStyle name="部门项目支出绩效目标表（市对下） __b-14-0" xfId="71"/>
    <cellStyle name="部门项目支出绩效目标表（市对下） __b-9-0" xfId="72"/>
    <cellStyle name="部门项目支出绩效目标表（市对下） __b-7-0" xfId="73"/>
    <cellStyle name="部门项目支出绩效目标表（市对下） __b-5-0" xfId="74"/>
    <cellStyle name="部门项目支出绩效目标表（市对下） __b-4-0" xfId="75"/>
    <cellStyle name="部门项目支出绩效目标表（市对下） __b-3-0" xfId="76"/>
    <cellStyle name="部门项目支出绩效目标表（市对下） __b-2-0" xfId="77"/>
    <cellStyle name="部门项目支出绩效目标表（市对下） __b-1-0" xfId="78"/>
    <cellStyle name="部门市对下转移支付预算表 __b-20-0" xfId="79"/>
    <cellStyle name="部门市对下转移支付预算表 __b-15-0" xfId="80"/>
    <cellStyle name="部门市对下转移支付预算表 __b-14-0" xfId="81"/>
    <cellStyle name="部门市对下转移支付预算表 __b-13-0" xfId="82"/>
    <cellStyle name="部门市对下转移支付预算表 __b-12-0" xfId="83"/>
    <cellStyle name="部门市对下转移支付预算表 __b-11-0" xfId="84"/>
    <cellStyle name="部门市对下转移支付预算表 __b-10-0" xfId="85"/>
    <cellStyle name="部门市对下转移支付预算表 __b-2-0" xfId="86"/>
    <cellStyle name="部门市对下转移支付预算表 __b-1-0" xfId="87"/>
    <cellStyle name="部门上级补助项目支出预算表 __b-29-0" xfId="88"/>
    <cellStyle name="部门上级补助项目支出预算表 __b-28-0" xfId="89"/>
    <cellStyle name="部门上级补助项目支出预算表 __b-27-0" xfId="90"/>
    <cellStyle name="部门上级补助项目支出预算表 __b-26-0" xfId="91"/>
    <cellStyle name="部门上级补助项目支出预算表 __b-30-0" xfId="92"/>
    <cellStyle name="部门上级补助项目支出预算表 __b-25-0" xfId="93"/>
    <cellStyle name="部门上级补助项目支出预算表 __b-24-0" xfId="94"/>
    <cellStyle name="部门上级补助项目支出预算表 __b-19-0" xfId="95"/>
    <cellStyle name="部门上级补助项目支出预算表 __b-9-0" xfId="96"/>
    <cellStyle name="部门上级补助项目支出预算表 __b-8-0" xfId="97"/>
    <cellStyle name="部门市对下转移支付预算表 __b-9-0" xfId="98"/>
    <cellStyle name="部门上级补助项目支出预算表 __b-7-0" xfId="99"/>
    <cellStyle name="部门市对下转移支付预算表 __b-8-0" xfId="100"/>
    <cellStyle name="部门上级补助项目支出预算表 __b-6-0" xfId="101"/>
    <cellStyle name="部门市对下转移支付预算表 __b-7-0" xfId="102"/>
    <cellStyle name="部门上级补助项目支出预算表 __b-5-0" xfId="103"/>
    <cellStyle name="部门市对下转移支付预算表 __b-6-0" xfId="104"/>
    <cellStyle name="部门上级补助项目支出预算表 __b-4-0" xfId="105"/>
    <cellStyle name="部门市对下转移支付预算表 __b-5-0" xfId="106"/>
    <cellStyle name="部门上级补助项目支出预算表 __b-3-0" xfId="107"/>
    <cellStyle name="部门市对下转移支付预算表 __b-4-0" xfId="108"/>
    <cellStyle name="部门上级补助项目支出预算表 __b-2-0" xfId="109"/>
    <cellStyle name="部门市对下转移支付预算表 __b-3-0" xfId="110"/>
    <cellStyle name="部门上级补助项目支出预算表 __b-1-0" xfId="111"/>
    <cellStyle name="部门政府购买服务预算表 __b-30-0" xfId="112"/>
    <cellStyle name="部门政府购买服务预算表 __b-25-0" xfId="113"/>
    <cellStyle name="部门政府购买服务预算表 __b-24-0" xfId="114"/>
    <cellStyle name="部门政府购买服务预算表 __b-19-0" xfId="115"/>
    <cellStyle name="部门政府购买服务预算表 __b-23-0" xfId="116"/>
    <cellStyle name="部门政府购买服务预算表 __b-18-0" xfId="117"/>
    <cellStyle name="部门政府购买服务预算表 __b-22-0" xfId="118"/>
    <cellStyle name="部门政府购买服务预算表 __b-17-0" xfId="119"/>
    <cellStyle name="部门政府购买服务预算表 __b-21-0" xfId="120"/>
    <cellStyle name="部门政府购买服务预算表 __b-16-0" xfId="121"/>
    <cellStyle name="部门政府购买服务预算表 __b-20-0" xfId="122"/>
    <cellStyle name="部门政府购买服务预算表 __b-15-0" xfId="123"/>
    <cellStyle name="部门政府购买服务预算表 __b-13-0" xfId="124"/>
    <cellStyle name="部门政府购买服务预算表 __b-12-0" xfId="125"/>
    <cellStyle name="部门政府购买服务预算表 __b-11-0" xfId="126"/>
    <cellStyle name="部门政府购买服务预算表 __b-10-0" xfId="127"/>
    <cellStyle name="部门政府采购预算表 __b-34-0" xfId="128"/>
    <cellStyle name="部门政府采购预算表 __b-29-0" xfId="129"/>
    <cellStyle name="部门政府采购预算表 __b-33-0" xfId="130"/>
    <cellStyle name="部门政府采购预算表 __b-28-0" xfId="131"/>
    <cellStyle name="部门政府采购预算表 __b-32-0" xfId="132"/>
    <cellStyle name="部门政府采购预算表 __b-27-0" xfId="133"/>
    <cellStyle name="部门政府采购预算表 __b-31-0" xfId="134"/>
    <cellStyle name="部门政府采购预算表 __b-26-0" xfId="135"/>
    <cellStyle name="部门政府采购预算表 __b-30-0" xfId="136"/>
    <cellStyle name="部门政府采购预算表 __b-25-0" xfId="137"/>
    <cellStyle name="部门政府采购预算表 __b-24-0" xfId="138"/>
    <cellStyle name="部门政府采购预算表 __b-19-0" xfId="139"/>
    <cellStyle name="部门政府采购预算表 __b-23-0" xfId="140"/>
    <cellStyle name="部门政府采购预算表 __b-18-0" xfId="141"/>
    <cellStyle name="部门政府采购预算表 __b-22-0" xfId="142"/>
    <cellStyle name="部门政府采购预算表 __b-17-0" xfId="143"/>
    <cellStyle name="部门政府采购预算表 __b-21-0" xfId="144"/>
    <cellStyle name="部门政府采购预算表 __b-16-0" xfId="145"/>
    <cellStyle name="部门政府采购预算表 __b-20-0" xfId="146"/>
    <cellStyle name="部门政府采购预算表 __b-15-0" xfId="147"/>
    <cellStyle name="部门政府采购预算表 __b-14-0" xfId="148"/>
    <cellStyle name="部门政府采购预算表 __b-13-0" xfId="149"/>
    <cellStyle name="部门一般公共预算支出预算表 __b-10-0" xfId="150"/>
    <cellStyle name="__b-28-0" xfId="151"/>
    <cellStyle name="__b-33-0" xfId="152"/>
    <cellStyle name="部门项目支出绩效目标表（市对下） __b-13-0" xfId="153"/>
    <cellStyle name="部门一般公共预算支出预算表 __b-9-0" xfId="154"/>
    <cellStyle name="部门项目支出绩效目标表（市对下） __b-12-0" xfId="155"/>
    <cellStyle name="部门一般公共预算支出预算表 __b-8-0" xfId="156"/>
    <cellStyle name="部门项目支出绩效目标表（市对下） __b-11-0" xfId="157"/>
    <cellStyle name="部门一般公共预算支出预算表 __b-7-0" xfId="158"/>
    <cellStyle name="部门一般公共预算支出预算表 __b-4-0" xfId="159"/>
    <cellStyle name="部门预算项目支出明细表（一） __b-26-0" xfId="160"/>
    <cellStyle name="部门一般公共预算支出预算表 __b-3-0" xfId="161"/>
    <cellStyle name="部门预算项目支出明细表（一） __b-25-0" xfId="162"/>
    <cellStyle name="部门一般公共预算支出预算表 __b-2-0" xfId="163"/>
    <cellStyle name="部门预算项目支出明细表（一） __b-19-0" xfId="164"/>
    <cellStyle name="部门预算项目支出明细表（一） __b-24-0" xfId="165"/>
    <cellStyle name="部门一般公共预算支出预算表 __b-1-0" xfId="166"/>
    <cellStyle name="部门预算项目支出明细表（一） __b-18-0" xfId="167"/>
    <cellStyle name="部门预算项目支出明细表（一） __b-23-0" xfId="168"/>
    <cellStyle name="部门财政拨款收支预算总表 __b-19-0" xfId="169"/>
    <cellStyle name="部门预算项目支出明细表（一） __b-2-0" xfId="170"/>
    <cellStyle name="部门财政拨款收支预算总表 __b-18-0" xfId="171"/>
    <cellStyle name="部门预算项目支出明细表（一） __b-1-0" xfId="172"/>
    <cellStyle name="部门财政拨款收支预算总表 __b-22-0" xfId="173"/>
    <cellStyle name="部门财政拨款收支预算总表 __b-17-0" xfId="174"/>
    <cellStyle name="部门财政拨款收支预算总表 __b-21-0" xfId="175"/>
    <cellStyle name="部门财政拨款收支预算总表 __b-16-0" xfId="176"/>
    <cellStyle name="部门财政拨款收支预算总表 __b-14-0" xfId="177"/>
    <cellStyle name="部门财政拨款收支预算总表 __b-13-0" xfId="178"/>
    <cellStyle name="部门财政拨款收支预算总表 __b-11-0" xfId="179"/>
    <cellStyle name="部门新增资产配置预算表 __b-7-0" xfId="180"/>
    <cellStyle name="部门财政拨款收支预算总表 __b-10-0" xfId="181"/>
    <cellStyle name="部门新增资产配置预算表 __b-6-0" xfId="182"/>
    <cellStyle name="部门市对下转移支付预算表 __b-35-0" xfId="183"/>
    <cellStyle name="部门财政拨款收支预算总表 __b-9-0" xfId="184"/>
    <cellStyle name="部门市对下转移支付预算表 __b-34-0" xfId="185"/>
    <cellStyle name="部门市对下转移支付预算表 __b-29-0" xfId="186"/>
    <cellStyle name="部门财政拨款收支预算总表 __b-8-0" xfId="187"/>
    <cellStyle name="部门市对下转移支付预算表 __b-32-0" xfId="188"/>
    <cellStyle name="部门市对下转移支付预算表 __b-27-0" xfId="189"/>
    <cellStyle name="部门财政拨款收支预算总表 __b-6-0" xfId="190"/>
    <cellStyle name="部门市对下转移支付预算表 __b-31-0" xfId="191"/>
    <cellStyle name="部门市对下转移支付预算表 __b-26-0" xfId="192"/>
    <cellStyle name="部门财政拨款收支预算总表 __b-5-0" xfId="193"/>
    <cellStyle name="部门市对下转移支付预算表 __b-30-0" xfId="194"/>
    <cellStyle name="部门市对下转移支付预算表 __b-25-0" xfId="195"/>
    <cellStyle name="部门财政拨款收支预算总表 __b-4-0" xfId="196"/>
    <cellStyle name="部门市对下转移支付预算表 __b-24-0" xfId="197"/>
    <cellStyle name="部门市对下转移支付预算表 __b-19-0" xfId="198"/>
    <cellStyle name="部门财政拨款收支预算总表 __b-3-0" xfId="199"/>
    <cellStyle name="部门市对下转移支付预算表 __b-23-0" xfId="200"/>
    <cellStyle name="部门市对下转移支付预算表 __b-18-0" xfId="201"/>
    <cellStyle name="部门财政拨款收支预算总表 __b-2-0" xfId="202"/>
    <cellStyle name="部门预算项目支出明细表（二） __b-14-0" xfId="203"/>
    <cellStyle name="部门支出预算表 __b-25-0" xfId="204"/>
    <cellStyle name="部门支出预算表 __b-22-0" xfId="205"/>
    <cellStyle name="部门支出预算表 __b-17-0" xfId="206"/>
    <cellStyle name="部门支出预算表 __b-21-0" xfId="207"/>
    <cellStyle name="部门支出预算表 __b-16-0" xfId="208"/>
    <cellStyle name="部门支出预算表 __b-13-0" xfId="209"/>
    <cellStyle name="部门支出预算表 __b-12-0" xfId="210"/>
    <cellStyle name="部门支出预算表 __b-11-0" xfId="211"/>
    <cellStyle name="部门支出预算表 __b-10-0" xfId="212"/>
    <cellStyle name="部门支出预算表 __b-1-0" xfId="213"/>
    <cellStyle name="部门项目中期规划预算表 __b-6-0" xfId="214"/>
    <cellStyle name="部门新增资产配置预算表 __b-12-0" xfId="215"/>
    <cellStyle name="__b-27-0" xfId="216"/>
    <cellStyle name="__b-32-0" xfId="217"/>
    <cellStyle name="__b-25-0" xfId="218"/>
    <cellStyle name="__b-30-0" xfId="219"/>
    <cellStyle name="部门支出预算表 __b-5-0" xfId="220"/>
    <cellStyle name="部门政府购买服务预算表 __b-3-0" xfId="221"/>
    <cellStyle name="部门新增资产配置预算表 __b-16-0" xfId="222"/>
    <cellStyle name="部门新增资产配置预算表 __b-21-0" xfId="223"/>
    <cellStyle name="部门收入预算表 __b-12-0" xfId="224"/>
    <cellStyle name="部门支出预算表 __b-4-0" xfId="225"/>
    <cellStyle name="部门项目中期规划预算表 __b-9-0" xfId="226"/>
    <cellStyle name="部门政府购买服务预算表 __b-2-0" xfId="227"/>
    <cellStyle name="部门新增资产配置预算表 __b-15-0" xfId="228"/>
    <cellStyle name="部门新增资产配置预算表 __b-20-0" xfId="229"/>
    <cellStyle name="部门收入预算表 __b-11-0" xfId="230"/>
    <cellStyle name="部门支出预算表 __b-3-0" xfId="231"/>
    <cellStyle name="部门项目中期规划预算表 __b-8-0" xfId="232"/>
    <cellStyle name="部门政府购买服务预算表 __b-1-0" xfId="233"/>
    <cellStyle name="部门新增资产配置预算表 __b-14-0" xfId="234"/>
    <cellStyle name="部门项目支出绩效目标表（市对下） __b-18-0" xfId="235"/>
    <cellStyle name="部门收入预算表 __b-10-0" xfId="236"/>
    <cellStyle name="部门收入预算表 __b-9-0" xfId="237"/>
    <cellStyle name="部门政府采购预算表 __b-12-0" xfId="238"/>
    <cellStyle name="部门收入预算表 __b-8-0" xfId="239"/>
    <cellStyle name="部门政府采购预算表 __b-11-0" xfId="240"/>
    <cellStyle name="部门收入预算表 __b-7-0" xfId="241"/>
    <cellStyle name="部门政府采购预算表 __b-10-0" xfId="242"/>
    <cellStyle name="部门收入预算表 __b-6-0" xfId="243"/>
    <cellStyle name="部门收入预算表 __b-23-0" xfId="244"/>
    <cellStyle name="部门收入预算表 __b-18-0" xfId="245"/>
    <cellStyle name="NumberStyle" xfId="246"/>
    <cellStyle name="部门收入预算表 __b-4-0" xfId="247"/>
    <cellStyle name="部门收入预算表 __b-3-0" xfId="248"/>
    <cellStyle name="部门支出预算表 __b-8-0" xfId="249"/>
    <cellStyle name="部门收入预算表 __b-20-0" xfId="250"/>
    <cellStyle name="部门收入预算表 __b-15-0" xfId="251"/>
    <cellStyle name="部门收入预算表 __b-1-0" xfId="252"/>
    <cellStyle name="部门支出预算表 __b-6-0" xfId="253"/>
    <cellStyle name="部门收入预算表 __b-13-0" xfId="254"/>
    <cellStyle name="部门预算项目支出明细表（一） __b-7-0" xfId="255"/>
    <cellStyle name="部门政府购买服务预算表 __b-14-0" xfId="256"/>
    <cellStyle name="部门项目支出绩效目标表（市对下） __b-8-0" xfId="257"/>
    <cellStyle name="部门一般公共预算支出预算表 __b-5-0" xfId="258"/>
    <cellStyle name="部门预算项目支出明细表（一） __b-27-0" xfId="259"/>
    <cellStyle name="部门预算项目支出明细表（二） __b-4-0" xfId="260"/>
    <cellStyle name="部门支出预算表 __b-7-0" xfId="261"/>
    <cellStyle name="部门收入预算表 __b-14-0" xfId="262"/>
    <cellStyle name="部门收入预算表 __b-22-0" xfId="263"/>
    <cellStyle name="部门收入预算表 __b-17-0" xfId="264"/>
    <cellStyle name="部门预算项目支出明细表（一） __b-8-0" xfId="265"/>
    <cellStyle name="部门政府采购预算表 __b-39-0" xfId="266"/>
    <cellStyle name="部门政府性基金预算支出预算表 __b-14-0" xfId="267"/>
    <cellStyle name="部门政府购买服务预算表 __b-49-0" xfId="268"/>
    <cellStyle name="__b-24-0" xfId="269"/>
    <cellStyle name="__b-19-0" xfId="270"/>
    <cellStyle name="部门支出预算表 __b-24-0" xfId="271"/>
    <cellStyle name="部门支出预算表 __b-19-0" xfId="272"/>
    <cellStyle name="部门支出预算表 __b-14-0" xfId="273"/>
    <cellStyle name="部门项目支出绩效目标表（市对下） __b-17-0" xfId="274"/>
    <cellStyle name="部门政府购买服务预算表 __b-48-0" xfId="275"/>
    <cellStyle name="__b-23-0" xfId="276"/>
    <cellStyle name="__b-18-0" xfId="277"/>
    <cellStyle name="部门项目支出绩效目标表（市对下） __b-6-0" xfId="278"/>
    <cellStyle name="__b-26-0" xfId="279"/>
    <cellStyle name="__b-31-0" xfId="280"/>
    <cellStyle name="部门政府购买服务预算表 __b-47-0" xfId="281"/>
    <cellStyle name="__b-22-0" xfId="282"/>
    <cellStyle name="__b-17-0" xfId="283"/>
    <cellStyle name="部门项目中期规划预算表 __b-24-0" xfId="284"/>
    <cellStyle name="部门项目中期规划预算表 __b-19-0" xfId="285"/>
    <cellStyle name="部门预算项目支出明细表（一） __b-11-0" xfId="286"/>
    <cellStyle name="部门政府购买服务预算表 __b-46-0" xfId="287"/>
    <cellStyle name="__b-16-0" xfId="288"/>
    <cellStyle name="__b-21-0" xfId="289"/>
    <cellStyle name="部门收入预算表 __b-19-0" xfId="290"/>
    <cellStyle name="部门收入预算表 __b-5-0" xfId="291"/>
    <cellStyle name="部门预算项目支出明细表（二） __b-10-0" xfId="292"/>
    <cellStyle name="部门一般公共预算支出预算表 __b-11-0" xfId="293"/>
    <cellStyle name="__b-29-0" xfId="294"/>
    <cellStyle name="__b-34-0" xfId="295"/>
    <cellStyle name="部门支出预算表 __b-23-0" xfId="296"/>
    <cellStyle name="部门支出预算表 __b-18-0" xfId="297"/>
    <cellStyle name="DateStyle" xfId="298"/>
    <cellStyle name="部门政府购买服务预算表 __b-33-0" xfId="299"/>
    <cellStyle name="部门政府购买服务预算表 __b-28-0" xfId="300"/>
    <cellStyle name="部门一般公共预算“三公”经费支出预算表 __b-3-0" xfId="301"/>
    <cellStyle name="部门财政拨款收支预算总表 __b-12-0" xfId="302"/>
    <cellStyle name="部门新增资产配置预算表 __b-8-0" xfId="303"/>
    <cellStyle name="部门市对下转移支付预算表 __b-21-0" xfId="304"/>
    <cellStyle name="部门市对下转移支付预算表 __b-16-0" xfId="305"/>
    <cellStyle name="部门财政拨款收支预算总表 __b-20-0" xfId="306"/>
    <cellStyle name="部门财政拨款收支预算总表 __b-15-0" xfId="307"/>
    <cellStyle name="部门支出预算表 __b-9-0" xfId="308"/>
    <cellStyle name="部门收入预算表 __b-21-0" xfId="309"/>
    <cellStyle name="部门收入预算表 __b-16-0" xfId="310"/>
    <cellStyle name="部门收入预算表 __b-2-0" xfId="311"/>
    <cellStyle name="部门市对下转移支付预算表 __b-33-0" xfId="312"/>
    <cellStyle name="部门市对下转移支付预算表 __b-28-0" xfId="313"/>
    <cellStyle name="部门财政拨款收支预算总表 __b-7-0" xfId="314"/>
    <cellStyle name="部门市对下转移支付预算表 __b-22-0" xfId="315"/>
    <cellStyle name="部门市对下转移支付预算表 __b-17-0" xfId="316"/>
    <cellStyle name="部门财政拨款收支预算总表 __b-1-0" xfId="317"/>
    <cellStyle name="部门预算项目支出明细表（二） __b-13-0" xfId="318"/>
    <cellStyle name="部门支出预算表 __b-2-0" xfId="319"/>
    <cellStyle name="部门项目中期规划预算表 __b-7-0" xfId="320"/>
    <cellStyle name="部门新增资产配置预算表 __b-13-0" xfId="321"/>
    <cellStyle name="部门政府购买服务预算表 __b-41-0" xfId="322"/>
    <cellStyle name="部门政府购买服务预算表 __b-36-0" xfId="323"/>
    <cellStyle name="部门一般公共预算“三公”经费支出预算表 __b-6-0" xfId="324"/>
    <cellStyle name="__b-11-0" xfId="325"/>
    <cellStyle name="部门预算项目支出明细表（一） __b-9-0" xfId="326"/>
    <cellStyle name="MoneyStyle" xfId="327"/>
    <cellStyle name="部门上级补助项目支出预算表 __b-22-0" xfId="328"/>
    <cellStyle name="部门上级补助项目支出预算表 __b-17-0" xfId="329"/>
    <cellStyle name="部门一般公共预算支出预算表 __b-26-0" xfId="330"/>
    <cellStyle name="部门政府购买服务预算表 __b-4-0" xfId="331"/>
    <cellStyle name="部门新增资产配置预算表 __b-17-0" xfId="332"/>
    <cellStyle name="部门新增资产配置预算表 __b-22-0" xfId="333"/>
    <cellStyle name="__b-1-0" xfId="334"/>
    <cellStyle name="部门政府购买服务预算表 __b-9-0" xfId="335"/>
    <cellStyle name="部门新增资产配置预算表 __b-27-0" xfId="336"/>
    <cellStyle name="部门新增资产配置预算表 __b-32-0" xfId="337"/>
    <cellStyle name="__b-6-0" xfId="338"/>
    <cellStyle name="部门项目支出绩效目标表（市对下） __b-10-0" xfId="339"/>
    <cellStyle name="部门一般公共预算支出预算表 __b-6-0" xfId="340"/>
    <cellStyle name="部门预算项目支出明细表（一） __b-28-0" xfId="341"/>
    <cellStyle name="PercentStyle" xfId="342"/>
    <cellStyle name="部门支出预算表 __b-20-0" xfId="343"/>
    <cellStyle name="部门支出预算表 __b-15-0" xfId="344"/>
    <cellStyle name="IntegralNumberStyle" xfId="345"/>
    <cellStyle name="部门政府购买服务预算表 __b-5-0" xfId="346"/>
    <cellStyle name="部门新增资产配置预算表 __b-18-0" xfId="347"/>
    <cellStyle name="部门新增资产配置预算表 __b-23-0" xfId="348"/>
    <cellStyle name="__b-2-0" xfId="349"/>
    <cellStyle name="DateTimeStyle" xfId="350"/>
    <cellStyle name="部门政府购买服务预算表 __b-6-0" xfId="351"/>
    <cellStyle name="部门新增资产配置预算表 __b-19-0" xfId="352"/>
    <cellStyle name="部门新增资产配置预算表 __b-24-0" xfId="353"/>
    <cellStyle name="__b-3-0" xfId="354"/>
    <cellStyle name="部门政府购买服务预算表 __b-7-0" xfId="355"/>
    <cellStyle name="部门新增资产配置预算表 __b-25-0" xfId="356"/>
    <cellStyle name="部门新增资产配置预算表 __b-30-0" xfId="357"/>
    <cellStyle name="__b-4-0" xfId="358"/>
    <cellStyle name="部门政府购买服务预算表 __b-42-0" xfId="359"/>
    <cellStyle name="部门政府购买服务预算表 __b-37-0" xfId="360"/>
    <cellStyle name="部门一般公共预算“三公”经费支出预算表 __b-7-0" xfId="361"/>
    <cellStyle name="__b-12-0" xfId="362"/>
    <cellStyle name="部门政府购买服务预算表 __b-43-0" xfId="363"/>
    <cellStyle name="部门政府购买服务预算表 __b-38-0" xfId="364"/>
    <cellStyle name="部门一般公共预算“三公”经费支出预算表 __b-8-0" xfId="365"/>
    <cellStyle name="__b-13-0" xfId="366"/>
    <cellStyle name="部门政府购买服务预算表 __b-44-0" xfId="367"/>
    <cellStyle name="部门政府购买服务预算表 __b-39-0" xfId="368"/>
    <cellStyle name="__b-14-0" xfId="369"/>
    <cellStyle name="部门一般公共预算“三公”经费支出预算表 __b-9-0" xfId="370"/>
    <cellStyle name="部门政府购买服务预算表 __b-45-0" xfId="371"/>
    <cellStyle name="__b-15-0" xfId="372"/>
    <cellStyle name="__b-20-0" xfId="373"/>
    <cellStyle name="部门一般公共预算支出预算表 __b-12-0" xfId="374"/>
    <cellStyle name="__b-35-0" xfId="375"/>
    <cellStyle name="__b-40-0" xfId="376"/>
    <cellStyle name="部门一般公共预算支出预算表 __b-13-0" xfId="377"/>
    <cellStyle name="__b-41-0" xfId="378"/>
    <cellStyle name="__b-36-0" xfId="379"/>
    <cellStyle name="部门上级补助项目支出预算表 __b-10-0" xfId="380"/>
    <cellStyle name="部门一般公共预算支出预算表 __b-14-0" xfId="381"/>
    <cellStyle name="部门上级补助项目支出预算表 __b-11-0" xfId="382"/>
    <cellStyle name="部门一般公共预算支出预算表 __b-15-0" xfId="383"/>
    <cellStyle name="部门一般公共预算支出预算表 __b-20-0" xfId="384"/>
    <cellStyle name="部门上级补助项目支出预算表 __b-12-0" xfId="385"/>
    <cellStyle name="部门一般公共预算支出预算表 __b-16-0" xfId="386"/>
    <cellStyle name="部门一般公共预算支出预算表 __b-21-0" xfId="387"/>
    <cellStyle name="部门上级补助项目支出预算表 __b-13-0" xfId="388"/>
    <cellStyle name="部门一般公共预算支出预算表 __b-17-0" xfId="389"/>
    <cellStyle name="部门一般公共预算支出预算表 __b-22-0" xfId="390"/>
    <cellStyle name="部门上级补助项目支出预算表 __b-14-0" xfId="391"/>
    <cellStyle name="部门一般公共预算支出预算表 __b-18-0" xfId="392"/>
    <cellStyle name="部门一般公共预算支出预算表 __b-23-0" xfId="393"/>
    <cellStyle name="部门上级补助项目支出预算表 __b-20-0" xfId="394"/>
    <cellStyle name="部门上级补助项目支出预算表 __b-15-0" xfId="395"/>
    <cellStyle name="部门一般公共预算支出预算表 __b-19-0" xfId="396"/>
    <cellStyle name="部门一般公共预算支出预算表 __b-24-0" xfId="397"/>
    <cellStyle name="部门上级补助项目支出预算表 __b-21-0" xfId="398"/>
    <cellStyle name="部门上级补助项目支出预算表 __b-16-0" xfId="399"/>
    <cellStyle name="部门一般公共预算支出预算表 __b-25-0" xfId="400"/>
    <cellStyle name="部门上级补助项目支出预算表 __b-23-0" xfId="401"/>
    <cellStyle name="部门上级补助项目支出预算表 __b-18-0" xfId="402"/>
    <cellStyle name="部门一般公共预算支出预算表 __b-27-0" xfId="403"/>
    <cellStyle name="部门政府购买服务预算表 __b-31-0" xfId="404"/>
    <cellStyle name="部门政府购买服务预算表 __b-26-0" xfId="405"/>
    <cellStyle name="部门一般公共预算“三公”经费支出预算表 __b-1-0" xfId="406"/>
    <cellStyle name="部门政府购买服务预算表 __b-32-0" xfId="407"/>
    <cellStyle name="部门政府购买服务预算表 __b-27-0" xfId="408"/>
    <cellStyle name="部门一般公共预算“三公”经费支出预算表 __b-2-0" xfId="409"/>
    <cellStyle name="部门政府购买服务预算表 __b-34-0" xfId="410"/>
    <cellStyle name="部门政府购买服务预算表 __b-29-0" xfId="411"/>
    <cellStyle name="部门一般公共预算“三公”经费支出预算表 __b-4-0" xfId="412"/>
    <cellStyle name="部门政府购买服务预算表 __b-40-0" xfId="413"/>
    <cellStyle name="部门政府购买服务预算表 __b-35-0" xfId="414"/>
    <cellStyle name="__b-10-0" xfId="415"/>
    <cellStyle name="部门一般公共预算“三公”经费支出预算表 __b-5-0" xfId="416"/>
    <cellStyle name="__b-42-0" xfId="417"/>
    <cellStyle name="__b-37-0" xfId="418"/>
    <cellStyle name="部门一般公共预算“三公”经费支出预算表 __b-10-0" xfId="419"/>
    <cellStyle name="__b-43-0" xfId="420"/>
    <cellStyle name="__b-38-0" xfId="421"/>
    <cellStyle name="部门一般公共预算“三公”经费支出预算表 __b-11-0" xfId="422"/>
    <cellStyle name="__b-44-0" xfId="423"/>
    <cellStyle name="__b-39-0" xfId="424"/>
    <cellStyle name="部门一般公共预算“三公”经费支出预算表 __b-12-0" xfId="425"/>
    <cellStyle name="__b-45-0" xfId="426"/>
    <cellStyle name="部门一般公共预算“三公”经费支出预算表 __b-13-0" xfId="427"/>
    <cellStyle name="__b-46-0" xfId="428"/>
    <cellStyle name="部门一般公共预算“三公”经费支出预算表 __b-14-0" xfId="429"/>
    <cellStyle name="__b-47-0" xfId="430"/>
    <cellStyle name="部门一般公共预算“三公”经费支出预算表 __b-15-0" xfId="431"/>
    <cellStyle name="部门一般公共预算“三公”经费支出预算表 __b-20-0" xfId="432"/>
    <cellStyle name="__b-48-0" xfId="433"/>
    <cellStyle name="部门一般公共预算“三公”经费支出预算表 __b-16-0" xfId="434"/>
    <cellStyle name="部门一般公共预算“三公”经费支出预算表 __b-21-0" xfId="435"/>
    <cellStyle name="__b-49-0" xfId="436"/>
    <cellStyle name="部门一般公共预算“三公”经费支出预算表 __b-17-0" xfId="437"/>
    <cellStyle name="部门一般公共预算“三公”经费支出预算表 __b-18-0" xfId="438"/>
    <cellStyle name="部门一般公共预算“三公”经费支出预算表 __b-19-0" xfId="439"/>
    <cellStyle name="部门政府采购预算表 __b-7-0" xfId="440"/>
    <cellStyle name="部门预算项目支出明细表（二） __b-26-0" xfId="441"/>
    <cellStyle name="部门预算项目支出明细表（二） __b-31-0" xfId="442"/>
    <cellStyle name="部门政府性基金预算支出预算表 __b-4-0" xfId="443"/>
    <cellStyle name="部门政府性基金预算支出预算表 __b-8-0" xfId="444"/>
    <cellStyle name="部门政府性基金预算支出预算表 __b-9-0" xfId="445"/>
    <cellStyle name="部门政府采购预算表 __b-40-0" xfId="446"/>
    <cellStyle name="部门政府采购预算表 __b-35-0" xfId="447"/>
    <cellStyle name="部门政府性基金预算支出预算表 __b-10-0" xfId="448"/>
    <cellStyle name="部门政府采购预算表 __b-36-0" xfId="449"/>
    <cellStyle name="部门政府性基金预算支出预算表 __b-11-0" xfId="450"/>
    <cellStyle name="部门政府采购预算表 __b-37-0" xfId="451"/>
    <cellStyle name="部门政府性基金预算支出预算表 __b-12-0" xfId="452"/>
    <cellStyle name="部门政府采购预算表 __b-38-0" xfId="453"/>
    <cellStyle name="部门政府性基金预算支出预算表 __b-13-0" xfId="454"/>
    <cellStyle name="部门预算项目支出明细表（一） __b-3-0" xfId="455"/>
    <cellStyle name="部门预算项目支出明细表（一） __b-4-0" xfId="456"/>
    <cellStyle name="部门预算项目支出明细表（一） __b-5-0" xfId="457"/>
    <cellStyle name="部门预算项目支出明细表（一） __b-6-0" xfId="458"/>
    <cellStyle name="部门预算项目支出明细表（一） __b-10-0" xfId="459"/>
    <cellStyle name="部门政府购买服务预算表 __b-8-0" xfId="460"/>
    <cellStyle name="__b-5-0" xfId="461"/>
    <cellStyle name="部门新增资产配置预算表 __b-26-0" xfId="462"/>
    <cellStyle name="部门新增资产配置预算表 __b-31-0" xfId="463"/>
    <cellStyle name="部门预算项目支出明细表（一） __b-12-0" xfId="464"/>
    <cellStyle name="__b-7-0" xfId="465"/>
    <cellStyle name="部门新增资产配置预算表 __b-28-0" xfId="466"/>
    <cellStyle name="部门新增资产配置预算表 __b-33-0" xfId="467"/>
    <cellStyle name="部门预算项目支出明细表（一） __b-13-0" xfId="468"/>
    <cellStyle name="__b-8-0" xfId="469"/>
    <cellStyle name="部门新增资产配置预算表 __b-29-0" xfId="470"/>
    <cellStyle name="部门新增资产配置预算表 __b-34-0" xfId="471"/>
    <cellStyle name="部门预算项目支出明细表（一） __b-14-0" xfId="472"/>
    <cellStyle name="__b-9-0" xfId="473"/>
    <cellStyle name="部门新增资产配置预算表 __b-35-0" xfId="474"/>
    <cellStyle name="TextStyle" xfId="475"/>
    <cellStyle name="部门预算项目支出明细表（一） __b-15-0" xfId="476"/>
    <cellStyle name="部门预算项目支出明细表（一） __b-20-0" xfId="477"/>
    <cellStyle name="部门新增资产配置预算表 __b-36-0" xfId="478"/>
    <cellStyle name="部门预算项目支出明细表（一） __b-16-0" xfId="479"/>
    <cellStyle name="部门预算项目支出明细表（一） __b-21-0" xfId="480"/>
    <cellStyle name="部门预算项目支出明细表（一） __b-17-0" xfId="481"/>
    <cellStyle name="部门预算项目支出明细表（一） __b-22-0" xfId="482"/>
    <cellStyle name="部门新增资产配置预算表 __b-9-0" xfId="483"/>
    <cellStyle name="部门预算项目支出明细表（二） __b-1-0" xfId="484"/>
    <cellStyle name="部门预算项目支出明细表（二） __b-2-0" xfId="485"/>
    <cellStyle name="部门预算项目支出明细表（二） __b-3-0" xfId="486"/>
    <cellStyle name="部门预算项目支出明细表（二） __b-5-0" xfId="487"/>
    <cellStyle name="部门预算项目支出明细表（二） __b-6-0" xfId="488"/>
    <cellStyle name="部门预算项目支出明细表（二） __b-7-0" xfId="489"/>
    <cellStyle name="部门预算项目支出明细表（二） __b-8-0" xfId="490"/>
    <cellStyle name="部门预算项目支出明细表（二） __b-9-0" xfId="491"/>
    <cellStyle name="部门预算项目支出明细表（二） __b-11-0" xfId="492"/>
    <cellStyle name="部门预算项目支出明细表（二） __b-12-0" xfId="493"/>
    <cellStyle name="部门政府采购预算表 __b-8-0" xfId="494"/>
    <cellStyle name="部门政府性基金预算支出预算表 __b-5-0" xfId="495"/>
    <cellStyle name="部门预算项目支出明细表（二） __b-27-0" xfId="496"/>
    <cellStyle name="部门政府采购预算表 __b-9-0" xfId="497"/>
    <cellStyle name="部门政府性基金预算支出预算表 __b-6-0" xfId="498"/>
    <cellStyle name="部门预算项目支出明细表（二） __b-28-0" xfId="499"/>
    <cellStyle name="部门政府性基金预算支出预算表 __b-7-0" xfId="500"/>
    <cellStyle name="部门预算项目支出明细表（二） __b-29-0" xfId="501"/>
    <cellStyle name="部门新增资产配置预算表 __b-1-0" xfId="502"/>
    <cellStyle name="部门预算项目支出明细表（二） __b-16-0" xfId="503"/>
    <cellStyle name="部门预算项目支出明细表（二） __b-21-0" xfId="504"/>
    <cellStyle name="部门政府采购预算表 __b-2-0" xfId="505"/>
    <cellStyle name="部门新增资产配置预算表 __b-2-0" xfId="506"/>
    <cellStyle name="部门预算项目支出明细表（二） __b-17-0" xfId="507"/>
    <cellStyle name="部门预算项目支出明细表（二） __b-22-0" xfId="508"/>
    <cellStyle name="TimeStyle" xfId="509"/>
    <cellStyle name="部门政府采购预算表 __b-3-0" xfId="510"/>
    <cellStyle name="部门新增资产配置预算表 __b-3-0" xfId="511"/>
    <cellStyle name="部门预算项目支出明细表（二） __b-18-0" xfId="512"/>
    <cellStyle name="部门预算项目支出明细表（二） __b-23-0" xfId="513"/>
    <cellStyle name="部门政府性基金预算支出预算表 __b-1-0" xfId="514"/>
    <cellStyle name="部门政府采购预算表 __b-4-0" xfId="515"/>
    <cellStyle name="部门新增资产配置预算表 __b-4-0" xfId="516"/>
    <cellStyle name="部门预算项目支出明细表（二） __b-19-0" xfId="517"/>
    <cellStyle name="部门预算项目支出明细表（二） __b-24-0" xfId="518"/>
    <cellStyle name="部门政府性基金预算支出预算表 __b-2-0" xfId="519"/>
    <cellStyle name="部门政府采购预算表 __b-5-0" xfId="520"/>
    <cellStyle name="部门新增资产配置预算表 __b-5-0" xfId="521"/>
    <cellStyle name="部门预算项目支出明细表（二） __b-25-0" xfId="522"/>
    <cellStyle name="部门预算项目支出明细表（二） __b-30-0" xfId="523"/>
    <cellStyle name="部门政府性基金预算支出预算表 __b-3-0" xfId="524"/>
    <cellStyle name="部门政府采购预算表 __b-6-0" xfId="525"/>
    <cellStyle name="部门项目中期规划预算表 __b-4-0" xfId="526"/>
    <cellStyle name="部门新增资产配置预算表 __b-10-0" xfId="527"/>
    <cellStyle name="部门项目中期规划预算表 __b-5-0" xfId="528"/>
    <cellStyle name="部门新增资产配置预算表 __b-11-0" xfId="529"/>
    <cellStyle name="部门预算项目支出明细表（二） __b-15-0" xfId="530"/>
    <cellStyle name="部门预算项目支出明细表（二） __b-20-0" xfId="531"/>
    <cellStyle name="部门政府采购预算表 __b-1-0" xfId="53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Zeros="0" workbookViewId="0">
      <selection activeCell="J18" sqref="J18"/>
    </sheetView>
  </sheetViews>
  <sheetFormatPr defaultColWidth="8.575" defaultRowHeight="12.75" customHeight="1" outlineLevelCol="3"/>
  <cols>
    <col min="1" max="4" width="41" customWidth="1"/>
  </cols>
  <sheetData>
    <row r="1" ht="15" customHeight="1" spans="1:4">
      <c r="A1" s="23"/>
      <c r="B1" s="444"/>
      <c r="C1" s="444"/>
      <c r="D1" s="445" t="s">
        <v>0</v>
      </c>
    </row>
    <row r="2" ht="41.25" customHeight="1" spans="1:4">
      <c r="A2" s="446" t="str">
        <f>"2025"&amp;"年财务收支预算总表"</f>
        <v>2025年财务收支预算总表</v>
      </c>
      <c r="B2" s="418"/>
      <c r="C2" s="418"/>
      <c r="D2" s="418"/>
    </row>
    <row r="3" ht="17.25" customHeight="1" spans="1:4">
      <c r="A3" s="447" t="str">
        <f>"单位名称："&amp;"昆明市网格化综合监督指挥中心"</f>
        <v>单位名称：昆明市网格化综合监督指挥中心</v>
      </c>
      <c r="B3" s="448"/>
      <c r="C3" s="418"/>
      <c r="D3" s="466" t="s">
        <v>1</v>
      </c>
    </row>
    <row r="4" ht="23.25" customHeight="1" spans="1:4">
      <c r="A4" s="450" t="s">
        <v>2</v>
      </c>
      <c r="B4" s="451"/>
      <c r="C4" s="450" t="s">
        <v>3</v>
      </c>
      <c r="D4" s="452"/>
    </row>
    <row r="5" ht="24" customHeight="1" spans="1:4">
      <c r="A5" s="453" t="s">
        <v>4</v>
      </c>
      <c r="B5" s="450" t="str">
        <f t="shared" ref="B5:D5" si="0">"2025"&amp;"年预算"</f>
        <v>2025年预算</v>
      </c>
      <c r="C5" s="450" t="s">
        <v>5</v>
      </c>
      <c r="D5" s="454" t="str">
        <f t="shared" si="0"/>
        <v>2025年预算</v>
      </c>
    </row>
    <row r="6" ht="17.25" customHeight="1" spans="1:4">
      <c r="A6" s="455" t="s">
        <v>6</v>
      </c>
      <c r="B6" s="456">
        <v>23496048.97</v>
      </c>
      <c r="C6" s="455" t="s">
        <v>7</v>
      </c>
      <c r="D6" s="456">
        <v>21747771.97</v>
      </c>
    </row>
    <row r="7" ht="17.25" customHeight="1" spans="1:4">
      <c r="A7" s="455" t="s">
        <v>8</v>
      </c>
      <c r="B7" s="456"/>
      <c r="C7" s="455" t="s">
        <v>9</v>
      </c>
      <c r="D7" s="456"/>
    </row>
    <row r="8" ht="17.25" customHeight="1" spans="1:4">
      <c r="A8" s="455" t="s">
        <v>10</v>
      </c>
      <c r="B8" s="456"/>
      <c r="C8" s="457" t="s">
        <v>11</v>
      </c>
      <c r="D8" s="456"/>
    </row>
    <row r="9" ht="17.25" customHeight="1" spans="1:4">
      <c r="A9" s="455" t="s">
        <v>12</v>
      </c>
      <c r="B9" s="456"/>
      <c r="C9" s="457" t="s">
        <v>13</v>
      </c>
      <c r="D9" s="456"/>
    </row>
    <row r="10" ht="17.25" customHeight="1" spans="1:4">
      <c r="A10" s="455" t="s">
        <v>14</v>
      </c>
      <c r="B10" s="456"/>
      <c r="C10" s="457" t="s">
        <v>15</v>
      </c>
      <c r="D10" s="456"/>
    </row>
    <row r="11" ht="17.25" customHeight="1" spans="1:4">
      <c r="A11" s="455" t="s">
        <v>16</v>
      </c>
      <c r="B11" s="456"/>
      <c r="C11" s="457" t="s">
        <v>17</v>
      </c>
      <c r="D11" s="456"/>
    </row>
    <row r="12" ht="17.25" customHeight="1" spans="1:4">
      <c r="A12" s="455" t="s">
        <v>18</v>
      </c>
      <c r="B12" s="456"/>
      <c r="C12" s="458" t="s">
        <v>19</v>
      </c>
      <c r="D12" s="456"/>
    </row>
    <row r="13" ht="17.25" customHeight="1" spans="1:4">
      <c r="A13" s="455" t="s">
        <v>20</v>
      </c>
      <c r="B13" s="456"/>
      <c r="C13" s="458" t="s">
        <v>21</v>
      </c>
      <c r="D13" s="456">
        <v>633880</v>
      </c>
    </row>
    <row r="14" ht="17.25" customHeight="1" spans="1:4">
      <c r="A14" s="455" t="s">
        <v>22</v>
      </c>
      <c r="B14" s="456"/>
      <c r="C14" s="458" t="s">
        <v>23</v>
      </c>
      <c r="D14" s="456">
        <v>515597</v>
      </c>
    </row>
    <row r="15" ht="17.25" customHeight="1" spans="1:4">
      <c r="A15" s="455" t="s">
        <v>24</v>
      </c>
      <c r="B15" s="456"/>
      <c r="C15" s="458" t="s">
        <v>25</v>
      </c>
      <c r="D15" s="456"/>
    </row>
    <row r="16" ht="17.25" customHeight="1" spans="1:4">
      <c r="A16" s="459"/>
      <c r="B16" s="456"/>
      <c r="C16" s="458" t="s">
        <v>26</v>
      </c>
      <c r="D16" s="460"/>
    </row>
    <row r="17" ht="17.25" customHeight="1" spans="1:4">
      <c r="A17" s="461"/>
      <c r="B17" s="462"/>
      <c r="C17" s="458" t="s">
        <v>27</v>
      </c>
      <c r="D17" s="460"/>
    </row>
    <row r="18" ht="17.25" customHeight="1" spans="1:4">
      <c r="A18" s="461"/>
      <c r="B18" s="462"/>
      <c r="C18" s="458" t="s">
        <v>28</v>
      </c>
      <c r="D18" s="460"/>
    </row>
    <row r="19" ht="17.25" customHeight="1" spans="1:4">
      <c r="A19" s="461"/>
      <c r="B19" s="462"/>
      <c r="C19" s="458" t="s">
        <v>29</v>
      </c>
      <c r="D19" s="460"/>
    </row>
    <row r="20" ht="17.25" customHeight="1" spans="1:4">
      <c r="A20" s="461"/>
      <c r="B20" s="462"/>
      <c r="C20" s="458" t="s">
        <v>30</v>
      </c>
      <c r="D20" s="460"/>
    </row>
    <row r="21" ht="17.25" customHeight="1" spans="1:4">
      <c r="A21" s="461"/>
      <c r="B21" s="462"/>
      <c r="C21" s="458" t="s">
        <v>31</v>
      </c>
      <c r="D21" s="460"/>
    </row>
    <row r="22" ht="17.25" customHeight="1" spans="1:4">
      <c r="A22" s="461"/>
      <c r="B22" s="462"/>
      <c r="C22" s="458" t="s">
        <v>32</v>
      </c>
      <c r="D22" s="460"/>
    </row>
    <row r="23" ht="17.25" customHeight="1" spans="1:4">
      <c r="A23" s="461"/>
      <c r="B23" s="462"/>
      <c r="C23" s="458" t="s">
        <v>33</v>
      </c>
      <c r="D23" s="460"/>
    </row>
    <row r="24" ht="17.25" customHeight="1" spans="1:4">
      <c r="A24" s="461"/>
      <c r="B24" s="462"/>
      <c r="C24" s="458" t="s">
        <v>34</v>
      </c>
      <c r="D24" s="460">
        <v>598800</v>
      </c>
    </row>
    <row r="25" ht="17.25" customHeight="1" spans="1:4">
      <c r="A25" s="461"/>
      <c r="B25" s="462"/>
      <c r="C25" s="458" t="s">
        <v>35</v>
      </c>
      <c r="D25" s="460"/>
    </row>
    <row r="26" ht="17.25" customHeight="1" spans="1:4">
      <c r="A26" s="461"/>
      <c r="B26" s="462"/>
      <c r="C26" s="459" t="s">
        <v>36</v>
      </c>
      <c r="D26" s="460"/>
    </row>
    <row r="27" ht="17.25" customHeight="1" spans="1:4">
      <c r="A27" s="461"/>
      <c r="B27" s="462"/>
      <c r="C27" s="458" t="s">
        <v>37</v>
      </c>
      <c r="D27" s="460"/>
    </row>
    <row r="28" ht="16.5" customHeight="1" spans="1:4">
      <c r="A28" s="461"/>
      <c r="B28" s="462"/>
      <c r="C28" s="458" t="s">
        <v>38</v>
      </c>
      <c r="D28" s="460"/>
    </row>
    <row r="29" ht="16.5" customHeight="1" spans="1:4">
      <c r="A29" s="461"/>
      <c r="B29" s="462"/>
      <c r="C29" s="459" t="s">
        <v>39</v>
      </c>
      <c r="D29" s="460"/>
    </row>
    <row r="30" ht="17.25" customHeight="1" spans="1:4">
      <c r="A30" s="461"/>
      <c r="B30" s="462"/>
      <c r="C30" s="459" t="s">
        <v>40</v>
      </c>
      <c r="D30" s="460"/>
    </row>
    <row r="31" ht="17.25" customHeight="1" spans="1:4">
      <c r="A31" s="461"/>
      <c r="B31" s="462"/>
      <c r="C31" s="458" t="s">
        <v>41</v>
      </c>
      <c r="D31" s="460"/>
    </row>
    <row r="32" ht="16.5" customHeight="1" spans="1:4">
      <c r="A32" s="461" t="s">
        <v>42</v>
      </c>
      <c r="B32" s="463">
        <v>23496048.97</v>
      </c>
      <c r="C32" s="461" t="s">
        <v>43</v>
      </c>
      <c r="D32" s="464">
        <v>23496048.97</v>
      </c>
    </row>
    <row r="33" ht="16.5" customHeight="1" spans="1:4">
      <c r="A33" s="459" t="s">
        <v>44</v>
      </c>
      <c r="B33" s="460"/>
      <c r="C33" s="459" t="s">
        <v>45</v>
      </c>
      <c r="D33" s="462"/>
    </row>
    <row r="34" ht="16.5" customHeight="1" spans="1:4">
      <c r="A34" s="465" t="s">
        <v>46</v>
      </c>
      <c r="B34" s="464">
        <v>23496048.97</v>
      </c>
      <c r="C34" s="465" t="s">
        <v>47</v>
      </c>
      <c r="D34" s="464">
        <v>23496048.97</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Y20"/>
  <sheetViews>
    <sheetView showZeros="0" workbookViewId="0">
      <selection activeCell="A1" sqref="A1"/>
    </sheetView>
  </sheetViews>
  <sheetFormatPr defaultColWidth="12.7083333333333" defaultRowHeight="12.75" customHeight="1"/>
  <cols>
    <col min="1" max="2" width="22.7083333333333" customWidth="1"/>
    <col min="3" max="3" width="24.425" customWidth="1"/>
    <col min="4" max="4" width="23.575" customWidth="1"/>
    <col min="5" max="5" width="18.425" customWidth="1"/>
    <col min="6" max="12" width="29.575" customWidth="1"/>
  </cols>
  <sheetData>
    <row r="1" ht="17.25" customHeight="1" spans="1:25">
      <c r="A1" s="243"/>
      <c r="G1" s="244"/>
      <c r="H1" s="244"/>
      <c r="I1" s="244"/>
      <c r="J1" s="244"/>
      <c r="K1" s="244"/>
      <c r="L1" s="244"/>
      <c r="N1" s="244"/>
      <c r="O1" s="244"/>
      <c r="P1" s="244"/>
      <c r="Q1" s="244"/>
      <c r="R1" s="244"/>
      <c r="S1" s="244"/>
      <c r="W1" s="244"/>
      <c r="X1" s="244"/>
      <c r="Y1" s="244"/>
    </row>
    <row r="2" ht="41.25" customHeight="1" spans="1:1">
      <c r="A2" s="245" t="str">
        <f>"2025"&amp;"年部门预算项目支出明细表（二）"</f>
        <v>2025年部门预算项目支出明细表（二）</v>
      </c>
    </row>
    <row r="3" ht="17.25" customHeight="1" spans="1:25">
      <c r="A3" s="246" t="str">
        <f>"单位名称："&amp;"昆明市网格化综合监督指挥中心"</f>
        <v>单位名称：昆明市网格化综合监督指挥中心</v>
      </c>
      <c r="Y3" s="278" t="s">
        <v>1</v>
      </c>
    </row>
    <row r="4" ht="24.75" customHeight="1" spans="1:25">
      <c r="A4" s="247" t="s">
        <v>170</v>
      </c>
      <c r="B4" s="248" t="s">
        <v>171</v>
      </c>
      <c r="C4" s="248" t="s">
        <v>266</v>
      </c>
      <c r="D4" s="247" t="s">
        <v>172</v>
      </c>
      <c r="E4" s="247" t="s">
        <v>302</v>
      </c>
      <c r="F4" s="249" t="s">
        <v>173</v>
      </c>
      <c r="G4" s="247" t="s">
        <v>174</v>
      </c>
      <c r="H4" s="247" t="s">
        <v>175</v>
      </c>
      <c r="I4" s="247" t="s">
        <v>269</v>
      </c>
      <c r="J4" s="247" t="s">
        <v>270</v>
      </c>
      <c r="K4" s="247" t="s">
        <v>178</v>
      </c>
      <c r="L4" s="247" t="s">
        <v>179</v>
      </c>
      <c r="M4" s="267" t="s">
        <v>303</v>
      </c>
      <c r="N4" s="268"/>
      <c r="O4" s="269"/>
      <c r="P4" s="269"/>
      <c r="Q4" s="269"/>
      <c r="R4" s="269"/>
      <c r="S4" s="269"/>
      <c r="T4" s="275"/>
      <c r="U4" s="275"/>
      <c r="V4" s="275"/>
      <c r="W4" s="269"/>
      <c r="X4" s="269"/>
      <c r="Y4" s="277"/>
    </row>
    <row r="5" ht="25.5" customHeight="1" spans="1:25">
      <c r="A5" s="250"/>
      <c r="B5" s="251"/>
      <c r="C5" s="251"/>
      <c r="D5" s="252"/>
      <c r="E5" s="253"/>
      <c r="F5" s="254"/>
      <c r="G5" s="250"/>
      <c r="H5" s="250"/>
      <c r="I5" s="250"/>
      <c r="J5" s="250"/>
      <c r="K5" s="250"/>
      <c r="L5" s="250"/>
      <c r="M5" s="248" t="s">
        <v>51</v>
      </c>
      <c r="N5" s="270" t="s">
        <v>304</v>
      </c>
      <c r="O5" s="271"/>
      <c r="P5" s="272"/>
      <c r="Q5" s="270" t="s">
        <v>55</v>
      </c>
      <c r="R5" s="271"/>
      <c r="S5" s="272"/>
      <c r="T5" s="269" t="s">
        <v>56</v>
      </c>
      <c r="U5" s="276" t="s">
        <v>305</v>
      </c>
      <c r="V5" s="277"/>
      <c r="W5" s="269" t="s">
        <v>306</v>
      </c>
      <c r="X5" s="276"/>
      <c r="Y5" s="277"/>
    </row>
    <row r="6" ht="42.75" customHeight="1" spans="1:25">
      <c r="A6" s="255"/>
      <c r="B6" s="256"/>
      <c r="C6" s="256"/>
      <c r="D6" s="257"/>
      <c r="E6" s="258"/>
      <c r="F6" s="259"/>
      <c r="G6" s="255"/>
      <c r="H6" s="255"/>
      <c r="I6" s="255"/>
      <c r="J6" s="255"/>
      <c r="K6" s="255"/>
      <c r="L6" s="255"/>
      <c r="M6" s="258"/>
      <c r="N6" s="273" t="s">
        <v>53</v>
      </c>
      <c r="O6" s="273" t="s">
        <v>307</v>
      </c>
      <c r="P6" s="273" t="s">
        <v>308</v>
      </c>
      <c r="Q6" s="273" t="s">
        <v>53</v>
      </c>
      <c r="R6" s="273" t="s">
        <v>307</v>
      </c>
      <c r="S6" s="273" t="s">
        <v>308</v>
      </c>
      <c r="T6" s="273" t="s">
        <v>53</v>
      </c>
      <c r="U6" s="273" t="s">
        <v>307</v>
      </c>
      <c r="V6" s="273" t="s">
        <v>308</v>
      </c>
      <c r="W6" s="273" t="s">
        <v>53</v>
      </c>
      <c r="X6" s="273" t="s">
        <v>307</v>
      </c>
      <c r="Y6" s="273" t="s">
        <v>308</v>
      </c>
    </row>
    <row r="7" ht="17.25" customHeight="1" spans="1:25">
      <c r="A7" s="260">
        <v>1</v>
      </c>
      <c r="B7" s="260">
        <v>2</v>
      </c>
      <c r="C7" s="260">
        <v>3</v>
      </c>
      <c r="D7" s="260">
        <v>4</v>
      </c>
      <c r="E7" s="260">
        <v>5</v>
      </c>
      <c r="F7" s="260">
        <v>6</v>
      </c>
      <c r="G7" s="260">
        <v>7</v>
      </c>
      <c r="H7" s="260">
        <v>8</v>
      </c>
      <c r="I7" s="260">
        <v>9</v>
      </c>
      <c r="J7" s="260">
        <v>10</v>
      </c>
      <c r="K7" s="260">
        <v>11</v>
      </c>
      <c r="L7" s="260">
        <v>12</v>
      </c>
      <c r="M7" s="260">
        <v>13</v>
      </c>
      <c r="N7" s="260">
        <v>14</v>
      </c>
      <c r="O7" s="260">
        <v>15</v>
      </c>
      <c r="P7" s="260">
        <v>16</v>
      </c>
      <c r="Q7" s="260">
        <v>17</v>
      </c>
      <c r="R7" s="260">
        <v>18</v>
      </c>
      <c r="S7" s="260">
        <v>19</v>
      </c>
      <c r="T7" s="260">
        <v>20</v>
      </c>
      <c r="U7" s="260">
        <v>21</v>
      </c>
      <c r="V7" s="260">
        <v>22</v>
      </c>
      <c r="W7" s="260">
        <v>23</v>
      </c>
      <c r="X7" s="260">
        <v>24</v>
      </c>
      <c r="Y7" s="260">
        <v>25</v>
      </c>
    </row>
    <row r="8" ht="19.5" customHeight="1" spans="1:25">
      <c r="A8" s="261" t="s">
        <v>182</v>
      </c>
      <c r="B8" s="262" t="s">
        <v>65</v>
      </c>
      <c r="C8" s="261" t="s">
        <v>283</v>
      </c>
      <c r="D8" s="262" t="s">
        <v>284</v>
      </c>
      <c r="E8" s="263" t="s">
        <v>286</v>
      </c>
      <c r="F8" s="263" t="s">
        <v>284</v>
      </c>
      <c r="G8" s="261" t="s">
        <v>97</v>
      </c>
      <c r="H8" s="261" t="s">
        <v>98</v>
      </c>
      <c r="I8" s="261" t="s">
        <v>287</v>
      </c>
      <c r="J8" s="261" t="s">
        <v>288</v>
      </c>
      <c r="K8" s="261" t="s">
        <v>187</v>
      </c>
      <c r="L8" s="261" t="s">
        <v>188</v>
      </c>
      <c r="M8" s="23">
        <v>2025000</v>
      </c>
      <c r="N8" s="23">
        <v>2025000</v>
      </c>
      <c r="O8" s="23">
        <v>2025000</v>
      </c>
      <c r="P8" s="23"/>
      <c r="Q8" s="23"/>
      <c r="R8" s="23"/>
      <c r="S8" s="23"/>
      <c r="T8" s="23"/>
      <c r="U8" s="23"/>
      <c r="V8" s="23"/>
      <c r="W8" s="23"/>
      <c r="X8" s="23"/>
      <c r="Y8" s="23"/>
    </row>
    <row r="9" ht="19.5" customHeight="1" spans="1:25">
      <c r="A9" s="261" t="s">
        <v>182</v>
      </c>
      <c r="B9" s="262" t="s">
        <v>65</v>
      </c>
      <c r="C9" s="261" t="s">
        <v>283</v>
      </c>
      <c r="D9" s="262" t="s">
        <v>284</v>
      </c>
      <c r="E9" s="263" t="s">
        <v>286</v>
      </c>
      <c r="F9" s="263" t="s">
        <v>284</v>
      </c>
      <c r="G9" s="261" t="s">
        <v>97</v>
      </c>
      <c r="H9" s="261" t="s">
        <v>98</v>
      </c>
      <c r="I9" s="261" t="s">
        <v>289</v>
      </c>
      <c r="J9" s="261" t="s">
        <v>290</v>
      </c>
      <c r="K9" s="261" t="s">
        <v>187</v>
      </c>
      <c r="L9" s="261" t="s">
        <v>188</v>
      </c>
      <c r="M9" s="23">
        <v>75000</v>
      </c>
      <c r="N9" s="23">
        <v>75000</v>
      </c>
      <c r="O9" s="23">
        <v>75000</v>
      </c>
      <c r="P9" s="23"/>
      <c r="Q9" s="23"/>
      <c r="R9" s="23"/>
      <c r="S9" s="23"/>
      <c r="T9" s="23"/>
      <c r="U9" s="23"/>
      <c r="V9" s="23"/>
      <c r="W9" s="23"/>
      <c r="X9" s="23"/>
      <c r="Y9" s="23"/>
    </row>
    <row r="10" ht="19.5" customHeight="1" spans="1:25">
      <c r="A10" s="261" t="s">
        <v>182</v>
      </c>
      <c r="B10" s="262" t="s">
        <v>65</v>
      </c>
      <c r="C10" s="261" t="s">
        <v>283</v>
      </c>
      <c r="D10" s="262" t="s">
        <v>291</v>
      </c>
      <c r="E10" s="263" t="s">
        <v>286</v>
      </c>
      <c r="F10" s="263" t="s">
        <v>291</v>
      </c>
      <c r="G10" s="261" t="s">
        <v>97</v>
      </c>
      <c r="H10" s="261" t="s">
        <v>98</v>
      </c>
      <c r="I10" s="261" t="s">
        <v>207</v>
      </c>
      <c r="J10" s="261" t="s">
        <v>206</v>
      </c>
      <c r="K10" s="261" t="s">
        <v>187</v>
      </c>
      <c r="L10" s="261" t="s">
        <v>188</v>
      </c>
      <c r="M10" s="23">
        <v>3400000</v>
      </c>
      <c r="N10" s="23">
        <v>3400000</v>
      </c>
      <c r="O10" s="23">
        <v>3400000</v>
      </c>
      <c r="P10" s="23"/>
      <c r="Q10" s="23"/>
      <c r="R10" s="23"/>
      <c r="S10" s="23"/>
      <c r="T10" s="23"/>
      <c r="U10" s="23"/>
      <c r="V10" s="23"/>
      <c r="W10" s="23"/>
      <c r="X10" s="23"/>
      <c r="Y10" s="23"/>
    </row>
    <row r="11" ht="19.5" customHeight="1" spans="1:25">
      <c r="A11" s="261" t="s">
        <v>182</v>
      </c>
      <c r="B11" s="262" t="s">
        <v>65</v>
      </c>
      <c r="C11" s="261" t="s">
        <v>283</v>
      </c>
      <c r="D11" s="262" t="s">
        <v>292</v>
      </c>
      <c r="E11" s="263" t="s">
        <v>286</v>
      </c>
      <c r="F11" s="263" t="s">
        <v>292</v>
      </c>
      <c r="G11" s="261" t="s">
        <v>97</v>
      </c>
      <c r="H11" s="261" t="s">
        <v>98</v>
      </c>
      <c r="I11" s="261" t="s">
        <v>293</v>
      </c>
      <c r="J11" s="261" t="s">
        <v>294</v>
      </c>
      <c r="K11" s="261" t="s">
        <v>187</v>
      </c>
      <c r="L11" s="261" t="s">
        <v>188</v>
      </c>
      <c r="M11" s="23">
        <v>124635.77</v>
      </c>
      <c r="N11" s="23">
        <v>124635.77</v>
      </c>
      <c r="O11" s="23">
        <v>124635.77</v>
      </c>
      <c r="P11" s="23"/>
      <c r="Q11" s="23"/>
      <c r="R11" s="23"/>
      <c r="S11" s="23"/>
      <c r="T11" s="23"/>
      <c r="U11" s="23"/>
      <c r="V11" s="23"/>
      <c r="W11" s="23"/>
      <c r="X11" s="23"/>
      <c r="Y11" s="23"/>
    </row>
    <row r="12" ht="19.5" customHeight="1" spans="1:25">
      <c r="A12" s="261" t="s">
        <v>182</v>
      </c>
      <c r="B12" s="262" t="s">
        <v>65</v>
      </c>
      <c r="C12" s="261" t="s">
        <v>283</v>
      </c>
      <c r="D12" s="262" t="s">
        <v>292</v>
      </c>
      <c r="E12" s="263" t="s">
        <v>286</v>
      </c>
      <c r="F12" s="263" t="s">
        <v>292</v>
      </c>
      <c r="G12" s="261" t="s">
        <v>97</v>
      </c>
      <c r="H12" s="261" t="s">
        <v>98</v>
      </c>
      <c r="I12" s="261" t="s">
        <v>287</v>
      </c>
      <c r="J12" s="261" t="s">
        <v>288</v>
      </c>
      <c r="K12" s="261" t="s">
        <v>187</v>
      </c>
      <c r="L12" s="261" t="s">
        <v>188</v>
      </c>
      <c r="M12" s="23">
        <v>1084440</v>
      </c>
      <c r="N12" s="23">
        <v>1084440</v>
      </c>
      <c r="O12" s="23">
        <v>1084440</v>
      </c>
      <c r="P12" s="23"/>
      <c r="Q12" s="23"/>
      <c r="R12" s="23"/>
      <c r="S12" s="23"/>
      <c r="T12" s="23"/>
      <c r="U12" s="23"/>
      <c r="V12" s="23"/>
      <c r="W12" s="23"/>
      <c r="X12" s="23"/>
      <c r="Y12" s="23"/>
    </row>
    <row r="13" ht="19.5" customHeight="1" spans="1:25">
      <c r="A13" s="261" t="s">
        <v>182</v>
      </c>
      <c r="B13" s="262" t="s">
        <v>65</v>
      </c>
      <c r="C13" s="261" t="s">
        <v>283</v>
      </c>
      <c r="D13" s="262" t="s">
        <v>292</v>
      </c>
      <c r="E13" s="263" t="s">
        <v>286</v>
      </c>
      <c r="F13" s="263" t="s">
        <v>292</v>
      </c>
      <c r="G13" s="261" t="s">
        <v>97</v>
      </c>
      <c r="H13" s="261" t="s">
        <v>98</v>
      </c>
      <c r="I13" s="261" t="s">
        <v>295</v>
      </c>
      <c r="J13" s="261" t="s">
        <v>296</v>
      </c>
      <c r="K13" s="261" t="s">
        <v>187</v>
      </c>
      <c r="L13" s="261" t="s">
        <v>188</v>
      </c>
      <c r="M13" s="23">
        <v>5000</v>
      </c>
      <c r="N13" s="23">
        <v>5000</v>
      </c>
      <c r="O13" s="23">
        <v>5000</v>
      </c>
      <c r="P13" s="23"/>
      <c r="Q13" s="23"/>
      <c r="R13" s="23"/>
      <c r="S13" s="23"/>
      <c r="T13" s="23"/>
      <c r="U13" s="23"/>
      <c r="V13" s="23"/>
      <c r="W13" s="23"/>
      <c r="X13" s="23"/>
      <c r="Y13" s="23"/>
    </row>
    <row r="14" ht="19.5" customHeight="1" spans="1:25">
      <c r="A14" s="261" t="s">
        <v>182</v>
      </c>
      <c r="B14" s="262" t="s">
        <v>65</v>
      </c>
      <c r="C14" s="261" t="s">
        <v>283</v>
      </c>
      <c r="D14" s="262" t="s">
        <v>297</v>
      </c>
      <c r="E14" s="263" t="s">
        <v>286</v>
      </c>
      <c r="F14" s="263" t="s">
        <v>297</v>
      </c>
      <c r="G14" s="261" t="s">
        <v>97</v>
      </c>
      <c r="H14" s="261" t="s">
        <v>98</v>
      </c>
      <c r="I14" s="261" t="s">
        <v>207</v>
      </c>
      <c r="J14" s="261" t="s">
        <v>206</v>
      </c>
      <c r="K14" s="261" t="s">
        <v>187</v>
      </c>
      <c r="L14" s="261" t="s">
        <v>188</v>
      </c>
      <c r="M14" s="23">
        <v>727000</v>
      </c>
      <c r="N14" s="23">
        <v>727000</v>
      </c>
      <c r="O14" s="23">
        <v>727000</v>
      </c>
      <c r="P14" s="23"/>
      <c r="Q14" s="23"/>
      <c r="R14" s="23"/>
      <c r="S14" s="23"/>
      <c r="T14" s="23"/>
      <c r="U14" s="23"/>
      <c r="V14" s="23"/>
      <c r="W14" s="23"/>
      <c r="X14" s="23"/>
      <c r="Y14" s="23"/>
    </row>
    <row r="15" ht="19.5" customHeight="1" spans="1:25">
      <c r="A15" s="261" t="s">
        <v>182</v>
      </c>
      <c r="B15" s="262" t="s">
        <v>65</v>
      </c>
      <c r="C15" s="261" t="s">
        <v>283</v>
      </c>
      <c r="D15" s="262" t="s">
        <v>297</v>
      </c>
      <c r="E15" s="263" t="s">
        <v>286</v>
      </c>
      <c r="F15" s="263" t="s">
        <v>297</v>
      </c>
      <c r="G15" s="261" t="s">
        <v>97</v>
      </c>
      <c r="H15" s="261" t="s">
        <v>98</v>
      </c>
      <c r="I15" s="261" t="s">
        <v>289</v>
      </c>
      <c r="J15" s="261" t="s">
        <v>290</v>
      </c>
      <c r="K15" s="261" t="s">
        <v>187</v>
      </c>
      <c r="L15" s="261" t="s">
        <v>188</v>
      </c>
      <c r="M15" s="23">
        <v>940000</v>
      </c>
      <c r="N15" s="23">
        <v>940000</v>
      </c>
      <c r="O15" s="23">
        <v>940000</v>
      </c>
      <c r="P15" s="23"/>
      <c r="Q15" s="23"/>
      <c r="R15" s="23"/>
      <c r="S15" s="23"/>
      <c r="T15" s="23"/>
      <c r="U15" s="23"/>
      <c r="V15" s="23"/>
      <c r="W15" s="23"/>
      <c r="X15" s="23"/>
      <c r="Y15" s="23"/>
    </row>
    <row r="16" ht="19.5" customHeight="1" spans="1:25">
      <c r="A16" s="261" t="s">
        <v>182</v>
      </c>
      <c r="B16" s="262" t="s">
        <v>65</v>
      </c>
      <c r="C16" s="261" t="s">
        <v>283</v>
      </c>
      <c r="D16" s="262" t="s">
        <v>298</v>
      </c>
      <c r="E16" s="263" t="s">
        <v>286</v>
      </c>
      <c r="F16" s="263" t="s">
        <v>298</v>
      </c>
      <c r="G16" s="261" t="s">
        <v>97</v>
      </c>
      <c r="H16" s="261" t="s">
        <v>98</v>
      </c>
      <c r="I16" s="261" t="s">
        <v>289</v>
      </c>
      <c r="J16" s="261" t="s">
        <v>290</v>
      </c>
      <c r="K16" s="261" t="s">
        <v>187</v>
      </c>
      <c r="L16" s="261" t="s">
        <v>188</v>
      </c>
      <c r="M16" s="23">
        <v>200000</v>
      </c>
      <c r="N16" s="23">
        <v>200000</v>
      </c>
      <c r="O16" s="23">
        <v>200000</v>
      </c>
      <c r="P16" s="23"/>
      <c r="Q16" s="23"/>
      <c r="R16" s="23"/>
      <c r="S16" s="23"/>
      <c r="T16" s="23"/>
      <c r="U16" s="23"/>
      <c r="V16" s="23"/>
      <c r="W16" s="23"/>
      <c r="X16" s="23"/>
      <c r="Y16" s="23"/>
    </row>
    <row r="17" ht="19.5" customHeight="1" spans="1:25">
      <c r="A17" s="261" t="s">
        <v>182</v>
      </c>
      <c r="B17" s="262" t="s">
        <v>65</v>
      </c>
      <c r="C17" s="261" t="s">
        <v>283</v>
      </c>
      <c r="D17" s="262" t="s">
        <v>298</v>
      </c>
      <c r="E17" s="263" t="s">
        <v>286</v>
      </c>
      <c r="F17" s="263" t="s">
        <v>298</v>
      </c>
      <c r="G17" s="261" t="s">
        <v>97</v>
      </c>
      <c r="H17" s="261" t="s">
        <v>98</v>
      </c>
      <c r="I17" s="261" t="s">
        <v>207</v>
      </c>
      <c r="J17" s="261" t="s">
        <v>206</v>
      </c>
      <c r="K17" s="261" t="s">
        <v>187</v>
      </c>
      <c r="L17" s="261" t="s">
        <v>188</v>
      </c>
      <c r="M17" s="23">
        <v>180000</v>
      </c>
      <c r="N17" s="23">
        <v>180000</v>
      </c>
      <c r="O17" s="23">
        <v>180000</v>
      </c>
      <c r="P17" s="23"/>
      <c r="Q17" s="23"/>
      <c r="R17" s="23"/>
      <c r="S17" s="23"/>
      <c r="T17" s="23"/>
      <c r="U17" s="23"/>
      <c r="V17" s="23"/>
      <c r="W17" s="23"/>
      <c r="X17" s="23"/>
      <c r="Y17" s="23"/>
    </row>
    <row r="18" ht="19.5" customHeight="1" spans="1:25">
      <c r="A18" s="261" t="s">
        <v>182</v>
      </c>
      <c r="B18" s="262" t="s">
        <v>65</v>
      </c>
      <c r="C18" s="261" t="s">
        <v>299</v>
      </c>
      <c r="D18" s="262" t="s">
        <v>300</v>
      </c>
      <c r="E18" s="263" t="s">
        <v>286</v>
      </c>
      <c r="F18" s="263" t="s">
        <v>300</v>
      </c>
      <c r="G18" s="261" t="s">
        <v>97</v>
      </c>
      <c r="H18" s="261" t="s">
        <v>98</v>
      </c>
      <c r="I18" s="261" t="s">
        <v>289</v>
      </c>
      <c r="J18" s="261" t="s">
        <v>290</v>
      </c>
      <c r="K18" s="261" t="s">
        <v>187</v>
      </c>
      <c r="L18" s="261" t="s">
        <v>188</v>
      </c>
      <c r="M18" s="23">
        <v>1800000</v>
      </c>
      <c r="N18" s="23">
        <v>1800000</v>
      </c>
      <c r="O18" s="23">
        <v>1800000</v>
      </c>
      <c r="P18" s="23"/>
      <c r="Q18" s="23"/>
      <c r="R18" s="23"/>
      <c r="S18" s="23"/>
      <c r="T18" s="23"/>
      <c r="U18" s="23"/>
      <c r="V18" s="23"/>
      <c r="W18" s="23"/>
      <c r="X18" s="23"/>
      <c r="Y18" s="23"/>
    </row>
    <row r="19" ht="19.5" customHeight="1" spans="1:25">
      <c r="A19" s="261" t="s">
        <v>182</v>
      </c>
      <c r="B19" s="262" t="s">
        <v>65</v>
      </c>
      <c r="C19" s="261" t="s">
        <v>299</v>
      </c>
      <c r="D19" s="262" t="s">
        <v>301</v>
      </c>
      <c r="E19" s="263" t="s">
        <v>286</v>
      </c>
      <c r="F19" s="263" t="s">
        <v>301</v>
      </c>
      <c r="G19" s="261" t="s">
        <v>97</v>
      </c>
      <c r="H19" s="261" t="s">
        <v>98</v>
      </c>
      <c r="I19" s="261" t="s">
        <v>207</v>
      </c>
      <c r="J19" s="261" t="s">
        <v>206</v>
      </c>
      <c r="K19" s="261" t="s">
        <v>187</v>
      </c>
      <c r="L19" s="261" t="s">
        <v>188</v>
      </c>
      <c r="M19" s="23">
        <v>2000000</v>
      </c>
      <c r="N19" s="23">
        <v>2000000</v>
      </c>
      <c r="O19" s="23">
        <v>2000000</v>
      </c>
      <c r="P19" s="23"/>
      <c r="Q19" s="23"/>
      <c r="R19" s="23"/>
      <c r="S19" s="23"/>
      <c r="T19" s="23"/>
      <c r="U19" s="23"/>
      <c r="V19" s="23"/>
      <c r="W19" s="23"/>
      <c r="X19" s="23"/>
      <c r="Y19" s="23"/>
    </row>
    <row r="20" ht="19.5" customHeight="1" spans="1:25">
      <c r="A20" s="264" t="s">
        <v>51</v>
      </c>
      <c r="B20" s="265"/>
      <c r="C20" s="265"/>
      <c r="D20" s="265"/>
      <c r="E20" s="265"/>
      <c r="F20" s="265"/>
      <c r="G20" s="266"/>
      <c r="H20" s="266"/>
      <c r="I20" s="266"/>
      <c r="J20" s="266"/>
      <c r="K20" s="266"/>
      <c r="L20" s="274"/>
      <c r="M20" s="23">
        <v>12561075.77</v>
      </c>
      <c r="N20" s="23">
        <v>12561075.77</v>
      </c>
      <c r="O20" s="23">
        <v>12561075.77</v>
      </c>
      <c r="P20" s="23"/>
      <c r="Q20" s="23"/>
      <c r="R20" s="23"/>
      <c r="S20" s="23"/>
      <c r="T20" s="23"/>
      <c r="U20" s="23"/>
      <c r="V20" s="23"/>
      <c r="W20" s="23"/>
      <c r="X20" s="23"/>
      <c r="Y20" s="23"/>
    </row>
  </sheetData>
  <mergeCells count="21">
    <mergeCell ref="A2:Y2"/>
    <mergeCell ref="A3:C3"/>
    <mergeCell ref="M4:Y4"/>
    <mergeCell ref="N5:P5"/>
    <mergeCell ref="Q5:S5"/>
    <mergeCell ref="T5:V5"/>
    <mergeCell ref="W5:Y5"/>
    <mergeCell ref="A20:L20"/>
    <mergeCell ref="A4:A6"/>
    <mergeCell ref="B4:B6"/>
    <mergeCell ref="C4:C6"/>
    <mergeCell ref="D4:D6"/>
    <mergeCell ref="E4:E6"/>
    <mergeCell ref="F4:F6"/>
    <mergeCell ref="G4:G6"/>
    <mergeCell ref="H4:H6"/>
    <mergeCell ref="I4:I6"/>
    <mergeCell ref="J4:J6"/>
    <mergeCell ref="K4:K6"/>
    <mergeCell ref="L4:L6"/>
    <mergeCell ref="M5:M6"/>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11"/>
  <sheetViews>
    <sheetView showZeros="0" workbookViewId="0">
      <selection activeCell="A1" sqref="A1"/>
    </sheetView>
  </sheetViews>
  <sheetFormatPr defaultColWidth="9.14166666666667" defaultRowHeight="12" customHeight="1"/>
  <cols>
    <col min="1" max="1" width="34.2833333333333" customWidth="1"/>
    <col min="2" max="2" width="29" customWidth="1"/>
    <col min="3" max="6" width="23.575" customWidth="1"/>
    <col min="7" max="7" width="25.1416666666667" customWidth="1"/>
    <col min="8" max="9" width="23.575" customWidth="1"/>
    <col min="10" max="10" width="36.85" customWidth="1"/>
  </cols>
  <sheetData>
    <row r="1" ht="18" customHeight="1" spans="10:10">
      <c r="J1" s="242"/>
    </row>
    <row r="2" ht="39.75" customHeight="1" spans="1:10">
      <c r="A2" s="230" t="str">
        <f>"2025"&amp;"年部门项目支出绩效目标表（本级）"</f>
        <v>2025年部门项目支出绩效目标表（本级）</v>
      </c>
      <c r="B2" s="46"/>
      <c r="C2" s="46"/>
      <c r="D2" s="46"/>
      <c r="E2" s="46"/>
      <c r="F2" s="231"/>
      <c r="G2" s="46"/>
      <c r="H2" s="231"/>
      <c r="I2" s="231"/>
      <c r="J2" s="46"/>
    </row>
    <row r="3" ht="17.25" customHeight="1" spans="1:1">
      <c r="A3" s="232" t="str">
        <f>"单位名称："&amp;"昆明市网格化综合监督指挥中心"</f>
        <v>单位名称：昆明市网格化综合监督指挥中心</v>
      </c>
    </row>
    <row r="4" ht="44.25" customHeight="1" spans="1:10">
      <c r="A4" s="233" t="s">
        <v>172</v>
      </c>
      <c r="B4" s="233" t="s">
        <v>309</v>
      </c>
      <c r="C4" s="233" t="s">
        <v>310</v>
      </c>
      <c r="D4" s="233" t="s">
        <v>311</v>
      </c>
      <c r="E4" s="233" t="s">
        <v>312</v>
      </c>
      <c r="F4" s="234" t="s">
        <v>313</v>
      </c>
      <c r="G4" s="233" t="s">
        <v>314</v>
      </c>
      <c r="H4" s="234" t="s">
        <v>315</v>
      </c>
      <c r="I4" s="234" t="s">
        <v>316</v>
      </c>
      <c r="J4" s="233" t="s">
        <v>317</v>
      </c>
    </row>
    <row r="5" ht="18.75" customHeight="1" spans="1:10">
      <c r="A5" s="235">
        <v>1</v>
      </c>
      <c r="B5" s="235">
        <v>2</v>
      </c>
      <c r="C5" s="235">
        <v>3</v>
      </c>
      <c r="D5" s="235">
        <v>4</v>
      </c>
      <c r="E5" s="235">
        <v>5</v>
      </c>
      <c r="F5" s="236">
        <v>6</v>
      </c>
      <c r="G5" s="235">
        <v>7</v>
      </c>
      <c r="H5" s="236">
        <v>8</v>
      </c>
      <c r="I5" s="236">
        <v>9</v>
      </c>
      <c r="J5" s="235">
        <v>10</v>
      </c>
    </row>
    <row r="6" ht="27.75" customHeight="1" spans="1:10">
      <c r="A6" s="237" t="s">
        <v>65</v>
      </c>
      <c r="B6" s="238"/>
      <c r="C6" s="238"/>
      <c r="D6" s="238"/>
      <c r="E6" s="239"/>
      <c r="F6" s="240"/>
      <c r="G6" s="239"/>
      <c r="H6" s="240"/>
      <c r="I6" s="240"/>
      <c r="J6" s="239"/>
    </row>
    <row r="7" ht="30" customHeight="1" spans="1:10">
      <c r="A7" s="241" t="s">
        <v>292</v>
      </c>
      <c r="B7" s="27" t="s">
        <v>318</v>
      </c>
      <c r="C7" s="27" t="s">
        <v>319</v>
      </c>
      <c r="D7" s="27" t="s">
        <v>320</v>
      </c>
      <c r="E7" s="27" t="s">
        <v>321</v>
      </c>
      <c r="F7" s="27" t="s">
        <v>322</v>
      </c>
      <c r="G7" s="27" t="s">
        <v>323</v>
      </c>
      <c r="H7" s="27" t="s">
        <v>324</v>
      </c>
      <c r="I7" s="27" t="s">
        <v>325</v>
      </c>
      <c r="J7" s="27" t="s">
        <v>326</v>
      </c>
    </row>
    <row r="8" ht="30" customHeight="1" spans="1:10">
      <c r="A8" s="241" t="s">
        <v>292</v>
      </c>
      <c r="B8" s="27" t="s">
        <v>318</v>
      </c>
      <c r="C8" s="27" t="s">
        <v>319</v>
      </c>
      <c r="D8" s="27" t="s">
        <v>320</v>
      </c>
      <c r="E8" s="27" t="s">
        <v>327</v>
      </c>
      <c r="F8" s="27" t="s">
        <v>328</v>
      </c>
      <c r="G8" s="27" t="s">
        <v>77</v>
      </c>
      <c r="H8" s="27" t="s">
        <v>329</v>
      </c>
      <c r="I8" s="27" t="s">
        <v>325</v>
      </c>
      <c r="J8" s="27" t="s">
        <v>330</v>
      </c>
    </row>
    <row r="9" ht="30" customHeight="1" spans="1:10">
      <c r="A9" s="241" t="s">
        <v>292</v>
      </c>
      <c r="B9" s="27" t="s">
        <v>318</v>
      </c>
      <c r="C9" s="27" t="s">
        <v>319</v>
      </c>
      <c r="D9" s="27" t="s">
        <v>320</v>
      </c>
      <c r="E9" s="27" t="s">
        <v>331</v>
      </c>
      <c r="F9" s="27" t="s">
        <v>328</v>
      </c>
      <c r="G9" s="27" t="s">
        <v>332</v>
      </c>
      <c r="H9" s="27" t="s">
        <v>324</v>
      </c>
      <c r="I9" s="27" t="s">
        <v>325</v>
      </c>
      <c r="J9" s="27" t="s">
        <v>333</v>
      </c>
    </row>
    <row r="10" ht="30" customHeight="1" spans="1:10">
      <c r="A10" s="241" t="s">
        <v>292</v>
      </c>
      <c r="B10" s="27" t="s">
        <v>318</v>
      </c>
      <c r="C10" s="27" t="s">
        <v>319</v>
      </c>
      <c r="D10" s="27" t="s">
        <v>334</v>
      </c>
      <c r="E10" s="27" t="s">
        <v>335</v>
      </c>
      <c r="F10" s="27" t="s">
        <v>328</v>
      </c>
      <c r="G10" s="27" t="s">
        <v>332</v>
      </c>
      <c r="H10" s="27" t="s">
        <v>324</v>
      </c>
      <c r="I10" s="27" t="s">
        <v>325</v>
      </c>
      <c r="J10" s="27" t="s">
        <v>336</v>
      </c>
    </row>
    <row r="11" ht="30" customHeight="1" spans="1:10">
      <c r="A11" s="241" t="s">
        <v>292</v>
      </c>
      <c r="B11" s="27" t="s">
        <v>318</v>
      </c>
      <c r="C11" s="27" t="s">
        <v>319</v>
      </c>
      <c r="D11" s="27" t="s">
        <v>334</v>
      </c>
      <c r="E11" s="27" t="s">
        <v>337</v>
      </c>
      <c r="F11" s="27" t="s">
        <v>328</v>
      </c>
      <c r="G11" s="27" t="s">
        <v>332</v>
      </c>
      <c r="H11" s="27" t="s">
        <v>324</v>
      </c>
      <c r="I11" s="27" t="s">
        <v>325</v>
      </c>
      <c r="J11" s="27" t="s">
        <v>338</v>
      </c>
    </row>
    <row r="12" ht="30" customHeight="1" spans="1:10">
      <c r="A12" s="241" t="s">
        <v>292</v>
      </c>
      <c r="B12" s="27" t="s">
        <v>318</v>
      </c>
      <c r="C12" s="27" t="s">
        <v>319</v>
      </c>
      <c r="D12" s="27" t="s">
        <v>339</v>
      </c>
      <c r="E12" s="27" t="s">
        <v>340</v>
      </c>
      <c r="F12" s="27" t="s">
        <v>328</v>
      </c>
      <c r="G12" s="27" t="s">
        <v>332</v>
      </c>
      <c r="H12" s="27" t="s">
        <v>324</v>
      </c>
      <c r="I12" s="27" t="s">
        <v>325</v>
      </c>
      <c r="J12" s="27" t="s">
        <v>341</v>
      </c>
    </row>
    <row r="13" ht="30" customHeight="1" spans="1:10">
      <c r="A13" s="241" t="s">
        <v>292</v>
      </c>
      <c r="B13" s="27" t="s">
        <v>318</v>
      </c>
      <c r="C13" s="27" t="s">
        <v>319</v>
      </c>
      <c r="D13" s="27" t="s">
        <v>342</v>
      </c>
      <c r="E13" s="27" t="s">
        <v>343</v>
      </c>
      <c r="F13" s="27" t="s">
        <v>344</v>
      </c>
      <c r="G13" s="27" t="s">
        <v>332</v>
      </c>
      <c r="H13" s="27" t="s">
        <v>324</v>
      </c>
      <c r="I13" s="27" t="s">
        <v>325</v>
      </c>
      <c r="J13" s="27" t="s">
        <v>345</v>
      </c>
    </row>
    <row r="14" ht="30" customHeight="1" spans="1:10">
      <c r="A14" s="241" t="s">
        <v>292</v>
      </c>
      <c r="B14" s="27" t="s">
        <v>318</v>
      </c>
      <c r="C14" s="27" t="s">
        <v>346</v>
      </c>
      <c r="D14" s="27" t="s">
        <v>347</v>
      </c>
      <c r="E14" s="27" t="s">
        <v>348</v>
      </c>
      <c r="F14" s="27" t="s">
        <v>328</v>
      </c>
      <c r="G14" s="27" t="s">
        <v>332</v>
      </c>
      <c r="H14" s="27" t="s">
        <v>324</v>
      </c>
      <c r="I14" s="27" t="s">
        <v>349</v>
      </c>
      <c r="J14" s="27" t="s">
        <v>350</v>
      </c>
    </row>
    <row r="15" ht="30" customHeight="1" spans="1:10">
      <c r="A15" s="241" t="s">
        <v>292</v>
      </c>
      <c r="B15" s="27" t="s">
        <v>318</v>
      </c>
      <c r="C15" s="27" t="s">
        <v>346</v>
      </c>
      <c r="D15" s="27" t="s">
        <v>347</v>
      </c>
      <c r="E15" s="27" t="s">
        <v>351</v>
      </c>
      <c r="F15" s="27" t="s">
        <v>328</v>
      </c>
      <c r="G15" s="27" t="s">
        <v>323</v>
      </c>
      <c r="H15" s="27" t="s">
        <v>324</v>
      </c>
      <c r="I15" s="27" t="s">
        <v>349</v>
      </c>
      <c r="J15" s="27" t="s">
        <v>352</v>
      </c>
    </row>
    <row r="16" ht="30" customHeight="1" spans="1:10">
      <c r="A16" s="241" t="s">
        <v>292</v>
      </c>
      <c r="B16" s="27" t="s">
        <v>318</v>
      </c>
      <c r="C16" s="27" t="s">
        <v>346</v>
      </c>
      <c r="D16" s="27" t="s">
        <v>353</v>
      </c>
      <c r="E16" s="27" t="s">
        <v>354</v>
      </c>
      <c r="F16" s="27" t="s">
        <v>328</v>
      </c>
      <c r="G16" s="27" t="s">
        <v>332</v>
      </c>
      <c r="H16" s="27" t="s">
        <v>324</v>
      </c>
      <c r="I16" s="27" t="s">
        <v>349</v>
      </c>
      <c r="J16" s="27" t="s">
        <v>355</v>
      </c>
    </row>
    <row r="17" ht="30" customHeight="1" spans="1:10">
      <c r="A17" s="241" t="s">
        <v>292</v>
      </c>
      <c r="B17" s="27" t="s">
        <v>318</v>
      </c>
      <c r="C17" s="27" t="s">
        <v>346</v>
      </c>
      <c r="D17" s="27" t="s">
        <v>356</v>
      </c>
      <c r="E17" s="27" t="s">
        <v>357</v>
      </c>
      <c r="F17" s="27" t="s">
        <v>328</v>
      </c>
      <c r="G17" s="27" t="s">
        <v>358</v>
      </c>
      <c r="H17" s="27" t="s">
        <v>359</v>
      </c>
      <c r="I17" s="27" t="s">
        <v>349</v>
      </c>
      <c r="J17" s="27" t="s">
        <v>360</v>
      </c>
    </row>
    <row r="18" ht="30" customHeight="1" spans="1:10">
      <c r="A18" s="241" t="s">
        <v>292</v>
      </c>
      <c r="B18" s="27" t="s">
        <v>318</v>
      </c>
      <c r="C18" s="27" t="s">
        <v>346</v>
      </c>
      <c r="D18" s="27" t="s">
        <v>356</v>
      </c>
      <c r="E18" s="27" t="s">
        <v>361</v>
      </c>
      <c r="F18" s="27" t="s">
        <v>328</v>
      </c>
      <c r="G18" s="27" t="s">
        <v>358</v>
      </c>
      <c r="H18" s="27" t="s">
        <v>359</v>
      </c>
      <c r="I18" s="27" t="s">
        <v>349</v>
      </c>
      <c r="J18" s="27" t="s">
        <v>362</v>
      </c>
    </row>
    <row r="19" ht="30" customHeight="1" spans="1:10">
      <c r="A19" s="241" t="s">
        <v>292</v>
      </c>
      <c r="B19" s="27" t="s">
        <v>318</v>
      </c>
      <c r="C19" s="27" t="s">
        <v>363</v>
      </c>
      <c r="D19" s="27" t="s">
        <v>364</v>
      </c>
      <c r="E19" s="27" t="s">
        <v>365</v>
      </c>
      <c r="F19" s="27" t="s">
        <v>322</v>
      </c>
      <c r="G19" s="27" t="s">
        <v>323</v>
      </c>
      <c r="H19" s="27" t="s">
        <v>324</v>
      </c>
      <c r="I19" s="27" t="s">
        <v>349</v>
      </c>
      <c r="J19" s="27" t="s">
        <v>366</v>
      </c>
    </row>
    <row r="20" ht="30" customHeight="1" spans="1:10">
      <c r="A20" s="241" t="s">
        <v>301</v>
      </c>
      <c r="B20" s="27" t="s">
        <v>367</v>
      </c>
      <c r="C20" s="27" t="s">
        <v>319</v>
      </c>
      <c r="D20" s="27" t="s">
        <v>320</v>
      </c>
      <c r="E20" s="27" t="s">
        <v>368</v>
      </c>
      <c r="F20" s="27" t="s">
        <v>322</v>
      </c>
      <c r="G20" s="27" t="s">
        <v>358</v>
      </c>
      <c r="H20" s="27" t="s">
        <v>369</v>
      </c>
      <c r="I20" s="27" t="s">
        <v>325</v>
      </c>
      <c r="J20" s="27" t="s">
        <v>370</v>
      </c>
    </row>
    <row r="21" ht="30" customHeight="1" spans="1:10">
      <c r="A21" s="241" t="s">
        <v>301</v>
      </c>
      <c r="B21" s="27" t="s">
        <v>367</v>
      </c>
      <c r="C21" s="27" t="s">
        <v>319</v>
      </c>
      <c r="D21" s="27" t="s">
        <v>320</v>
      </c>
      <c r="E21" s="27" t="s">
        <v>371</v>
      </c>
      <c r="F21" s="27" t="s">
        <v>322</v>
      </c>
      <c r="G21" s="27" t="s">
        <v>358</v>
      </c>
      <c r="H21" s="27" t="s">
        <v>369</v>
      </c>
      <c r="I21" s="27" t="s">
        <v>325</v>
      </c>
      <c r="J21" s="27" t="s">
        <v>372</v>
      </c>
    </row>
    <row r="22" ht="30" customHeight="1" spans="1:10">
      <c r="A22" s="241" t="s">
        <v>301</v>
      </c>
      <c r="B22" s="27" t="s">
        <v>367</v>
      </c>
      <c r="C22" s="27" t="s">
        <v>319</v>
      </c>
      <c r="D22" s="27" t="s">
        <v>320</v>
      </c>
      <c r="E22" s="27" t="s">
        <v>373</v>
      </c>
      <c r="F22" s="27" t="s">
        <v>322</v>
      </c>
      <c r="G22" s="27" t="s">
        <v>358</v>
      </c>
      <c r="H22" s="27" t="s">
        <v>369</v>
      </c>
      <c r="I22" s="27" t="s">
        <v>325</v>
      </c>
      <c r="J22" s="27" t="s">
        <v>374</v>
      </c>
    </row>
    <row r="23" ht="30" customHeight="1" spans="1:10">
      <c r="A23" s="241" t="s">
        <v>301</v>
      </c>
      <c r="B23" s="27" t="s">
        <v>367</v>
      </c>
      <c r="C23" s="27" t="s">
        <v>319</v>
      </c>
      <c r="D23" s="27" t="s">
        <v>320</v>
      </c>
      <c r="E23" s="27" t="s">
        <v>375</v>
      </c>
      <c r="F23" s="27" t="s">
        <v>322</v>
      </c>
      <c r="G23" s="27" t="s">
        <v>376</v>
      </c>
      <c r="H23" s="27" t="s">
        <v>377</v>
      </c>
      <c r="I23" s="27" t="s">
        <v>325</v>
      </c>
      <c r="J23" s="27" t="s">
        <v>378</v>
      </c>
    </row>
    <row r="24" ht="30" customHeight="1" spans="1:10">
      <c r="A24" s="241" t="s">
        <v>301</v>
      </c>
      <c r="B24" s="27" t="s">
        <v>367</v>
      </c>
      <c r="C24" s="27" t="s">
        <v>319</v>
      </c>
      <c r="D24" s="27" t="s">
        <v>320</v>
      </c>
      <c r="E24" s="27" t="s">
        <v>379</v>
      </c>
      <c r="F24" s="27" t="s">
        <v>322</v>
      </c>
      <c r="G24" s="27" t="s">
        <v>87</v>
      </c>
      <c r="H24" s="27" t="s">
        <v>377</v>
      </c>
      <c r="I24" s="27" t="s">
        <v>325</v>
      </c>
      <c r="J24" s="27" t="s">
        <v>380</v>
      </c>
    </row>
    <row r="25" ht="30" customHeight="1" spans="1:10">
      <c r="A25" s="241" t="s">
        <v>301</v>
      </c>
      <c r="B25" s="27" t="s">
        <v>367</v>
      </c>
      <c r="C25" s="27" t="s">
        <v>319</v>
      </c>
      <c r="D25" s="27" t="s">
        <v>320</v>
      </c>
      <c r="E25" s="27" t="s">
        <v>381</v>
      </c>
      <c r="F25" s="27" t="s">
        <v>328</v>
      </c>
      <c r="G25" s="27" t="s">
        <v>332</v>
      </c>
      <c r="H25" s="27" t="s">
        <v>324</v>
      </c>
      <c r="I25" s="27" t="s">
        <v>325</v>
      </c>
      <c r="J25" s="27" t="s">
        <v>382</v>
      </c>
    </row>
    <row r="26" ht="30" customHeight="1" spans="1:10">
      <c r="A26" s="241" t="s">
        <v>301</v>
      </c>
      <c r="B26" s="27" t="s">
        <v>367</v>
      </c>
      <c r="C26" s="27" t="s">
        <v>319</v>
      </c>
      <c r="D26" s="27" t="s">
        <v>334</v>
      </c>
      <c r="E26" s="27" t="s">
        <v>383</v>
      </c>
      <c r="F26" s="27" t="s">
        <v>328</v>
      </c>
      <c r="G26" s="27" t="s">
        <v>332</v>
      </c>
      <c r="H26" s="27" t="s">
        <v>324</v>
      </c>
      <c r="I26" s="27" t="s">
        <v>325</v>
      </c>
      <c r="J26" s="27" t="s">
        <v>384</v>
      </c>
    </row>
    <row r="27" ht="30" customHeight="1" spans="1:10">
      <c r="A27" s="241" t="s">
        <v>301</v>
      </c>
      <c r="B27" s="27" t="s">
        <v>367</v>
      </c>
      <c r="C27" s="27" t="s">
        <v>319</v>
      </c>
      <c r="D27" s="27" t="s">
        <v>334</v>
      </c>
      <c r="E27" s="27" t="s">
        <v>385</v>
      </c>
      <c r="F27" s="27" t="s">
        <v>328</v>
      </c>
      <c r="G27" s="27" t="s">
        <v>358</v>
      </c>
      <c r="H27" s="27" t="s">
        <v>386</v>
      </c>
      <c r="I27" s="27" t="s">
        <v>325</v>
      </c>
      <c r="J27" s="27" t="s">
        <v>387</v>
      </c>
    </row>
    <row r="28" ht="30" customHeight="1" spans="1:10">
      <c r="A28" s="241" t="s">
        <v>301</v>
      </c>
      <c r="B28" s="27" t="s">
        <v>367</v>
      </c>
      <c r="C28" s="27" t="s">
        <v>319</v>
      </c>
      <c r="D28" s="27" t="s">
        <v>334</v>
      </c>
      <c r="E28" s="27" t="s">
        <v>388</v>
      </c>
      <c r="F28" s="27" t="s">
        <v>328</v>
      </c>
      <c r="G28" s="27" t="s">
        <v>358</v>
      </c>
      <c r="H28" s="27" t="s">
        <v>386</v>
      </c>
      <c r="I28" s="27" t="s">
        <v>325</v>
      </c>
      <c r="J28" s="27" t="s">
        <v>389</v>
      </c>
    </row>
    <row r="29" ht="30" customHeight="1" spans="1:10">
      <c r="A29" s="241" t="s">
        <v>301</v>
      </c>
      <c r="B29" s="27" t="s">
        <v>367</v>
      </c>
      <c r="C29" s="27" t="s">
        <v>319</v>
      </c>
      <c r="D29" s="27" t="s">
        <v>339</v>
      </c>
      <c r="E29" s="27" t="s">
        <v>390</v>
      </c>
      <c r="F29" s="27" t="s">
        <v>322</v>
      </c>
      <c r="G29" s="27" t="s">
        <v>391</v>
      </c>
      <c r="H29" s="27" t="s">
        <v>392</v>
      </c>
      <c r="I29" s="27" t="s">
        <v>325</v>
      </c>
      <c r="J29" s="27" t="s">
        <v>393</v>
      </c>
    </row>
    <row r="30" ht="30" customHeight="1" spans="1:10">
      <c r="A30" s="241" t="s">
        <v>301</v>
      </c>
      <c r="B30" s="27" t="s">
        <v>367</v>
      </c>
      <c r="C30" s="27" t="s">
        <v>319</v>
      </c>
      <c r="D30" s="27" t="s">
        <v>339</v>
      </c>
      <c r="E30" s="27" t="s">
        <v>385</v>
      </c>
      <c r="F30" s="27" t="s">
        <v>322</v>
      </c>
      <c r="G30" s="27" t="s">
        <v>391</v>
      </c>
      <c r="H30" s="27" t="s">
        <v>392</v>
      </c>
      <c r="I30" s="27" t="s">
        <v>325</v>
      </c>
      <c r="J30" s="27" t="s">
        <v>394</v>
      </c>
    </row>
    <row r="31" ht="30" customHeight="1" spans="1:10">
      <c r="A31" s="241" t="s">
        <v>301</v>
      </c>
      <c r="B31" s="27" t="s">
        <v>367</v>
      </c>
      <c r="C31" s="27" t="s">
        <v>319</v>
      </c>
      <c r="D31" s="27" t="s">
        <v>339</v>
      </c>
      <c r="E31" s="27" t="s">
        <v>388</v>
      </c>
      <c r="F31" s="27" t="s">
        <v>322</v>
      </c>
      <c r="G31" s="27" t="s">
        <v>391</v>
      </c>
      <c r="H31" s="27" t="s">
        <v>392</v>
      </c>
      <c r="I31" s="27" t="s">
        <v>325</v>
      </c>
      <c r="J31" s="27" t="s">
        <v>395</v>
      </c>
    </row>
    <row r="32" ht="30" customHeight="1" spans="1:10">
      <c r="A32" s="241" t="s">
        <v>301</v>
      </c>
      <c r="B32" s="27" t="s">
        <v>367</v>
      </c>
      <c r="C32" s="27" t="s">
        <v>319</v>
      </c>
      <c r="D32" s="27" t="s">
        <v>342</v>
      </c>
      <c r="E32" s="27" t="s">
        <v>343</v>
      </c>
      <c r="F32" s="27" t="s">
        <v>344</v>
      </c>
      <c r="G32" s="27" t="s">
        <v>396</v>
      </c>
      <c r="H32" s="27" t="s">
        <v>397</v>
      </c>
      <c r="I32" s="27" t="s">
        <v>325</v>
      </c>
      <c r="J32" s="27" t="s">
        <v>398</v>
      </c>
    </row>
    <row r="33" ht="30" customHeight="1" spans="1:10">
      <c r="A33" s="241" t="s">
        <v>301</v>
      </c>
      <c r="B33" s="27" t="s">
        <v>367</v>
      </c>
      <c r="C33" s="27" t="s">
        <v>346</v>
      </c>
      <c r="D33" s="27" t="s">
        <v>347</v>
      </c>
      <c r="E33" s="27" t="s">
        <v>399</v>
      </c>
      <c r="F33" s="27" t="s">
        <v>328</v>
      </c>
      <c r="G33" s="27" t="s">
        <v>332</v>
      </c>
      <c r="H33" s="27" t="s">
        <v>324</v>
      </c>
      <c r="I33" s="27" t="s">
        <v>325</v>
      </c>
      <c r="J33" s="27" t="s">
        <v>400</v>
      </c>
    </row>
    <row r="34" ht="30" customHeight="1" spans="1:10">
      <c r="A34" s="241" t="s">
        <v>301</v>
      </c>
      <c r="B34" s="27" t="s">
        <v>367</v>
      </c>
      <c r="C34" s="27" t="s">
        <v>363</v>
      </c>
      <c r="D34" s="27" t="s">
        <v>364</v>
      </c>
      <c r="E34" s="27" t="s">
        <v>364</v>
      </c>
      <c r="F34" s="27" t="s">
        <v>322</v>
      </c>
      <c r="G34" s="27" t="s">
        <v>323</v>
      </c>
      <c r="H34" s="27" t="s">
        <v>324</v>
      </c>
      <c r="I34" s="27" t="s">
        <v>325</v>
      </c>
      <c r="J34" s="27" t="s">
        <v>401</v>
      </c>
    </row>
    <row r="35" ht="30" customHeight="1" spans="1:10">
      <c r="A35" s="241" t="s">
        <v>300</v>
      </c>
      <c r="B35" s="27" t="s">
        <v>402</v>
      </c>
      <c r="C35" s="27" t="s">
        <v>319</v>
      </c>
      <c r="D35" s="27" t="s">
        <v>334</v>
      </c>
      <c r="E35" s="27" t="s">
        <v>403</v>
      </c>
      <c r="F35" s="27" t="s">
        <v>322</v>
      </c>
      <c r="G35" s="27" t="s">
        <v>404</v>
      </c>
      <c r="H35" s="27" t="s">
        <v>324</v>
      </c>
      <c r="I35" s="27" t="s">
        <v>325</v>
      </c>
      <c r="J35" s="27" t="s">
        <v>405</v>
      </c>
    </row>
    <row r="36" ht="30" customHeight="1" spans="1:10">
      <c r="A36" s="241" t="s">
        <v>300</v>
      </c>
      <c r="B36" s="27" t="s">
        <v>402</v>
      </c>
      <c r="C36" s="27" t="s">
        <v>319</v>
      </c>
      <c r="D36" s="27" t="s">
        <v>334</v>
      </c>
      <c r="E36" s="27" t="s">
        <v>406</v>
      </c>
      <c r="F36" s="27" t="s">
        <v>328</v>
      </c>
      <c r="G36" s="27" t="s">
        <v>332</v>
      </c>
      <c r="H36" s="27" t="s">
        <v>324</v>
      </c>
      <c r="I36" s="27" t="s">
        <v>325</v>
      </c>
      <c r="J36" s="27" t="s">
        <v>407</v>
      </c>
    </row>
    <row r="37" ht="30" customHeight="1" spans="1:10">
      <c r="A37" s="241" t="s">
        <v>300</v>
      </c>
      <c r="B37" s="27" t="s">
        <v>402</v>
      </c>
      <c r="C37" s="27" t="s">
        <v>319</v>
      </c>
      <c r="D37" s="27" t="s">
        <v>339</v>
      </c>
      <c r="E37" s="27" t="s">
        <v>340</v>
      </c>
      <c r="F37" s="27" t="s">
        <v>328</v>
      </c>
      <c r="G37" s="27" t="s">
        <v>332</v>
      </c>
      <c r="H37" s="27" t="s">
        <v>324</v>
      </c>
      <c r="I37" s="27" t="s">
        <v>325</v>
      </c>
      <c r="J37" s="27" t="s">
        <v>408</v>
      </c>
    </row>
    <row r="38" ht="30" customHeight="1" spans="1:10">
      <c r="A38" s="241" t="s">
        <v>300</v>
      </c>
      <c r="B38" s="27" t="s">
        <v>402</v>
      </c>
      <c r="C38" s="27" t="s">
        <v>319</v>
      </c>
      <c r="D38" s="27" t="s">
        <v>342</v>
      </c>
      <c r="E38" s="27" t="s">
        <v>343</v>
      </c>
      <c r="F38" s="27" t="s">
        <v>344</v>
      </c>
      <c r="G38" s="27" t="s">
        <v>409</v>
      </c>
      <c r="H38" s="27" t="s">
        <v>397</v>
      </c>
      <c r="I38" s="27" t="s">
        <v>325</v>
      </c>
      <c r="J38" s="27" t="s">
        <v>410</v>
      </c>
    </row>
    <row r="39" ht="30" customHeight="1" spans="1:10">
      <c r="A39" s="241" t="s">
        <v>300</v>
      </c>
      <c r="B39" s="27" t="s">
        <v>402</v>
      </c>
      <c r="C39" s="27" t="s">
        <v>346</v>
      </c>
      <c r="D39" s="27" t="s">
        <v>347</v>
      </c>
      <c r="E39" s="27" t="s">
        <v>411</v>
      </c>
      <c r="F39" s="27" t="s">
        <v>328</v>
      </c>
      <c r="G39" s="27" t="s">
        <v>332</v>
      </c>
      <c r="H39" s="27" t="s">
        <v>324</v>
      </c>
      <c r="I39" s="27" t="s">
        <v>325</v>
      </c>
      <c r="J39" s="27" t="s">
        <v>412</v>
      </c>
    </row>
    <row r="40" ht="30" customHeight="1" spans="1:10">
      <c r="A40" s="241" t="s">
        <v>300</v>
      </c>
      <c r="B40" s="27" t="s">
        <v>402</v>
      </c>
      <c r="C40" s="27" t="s">
        <v>346</v>
      </c>
      <c r="D40" s="27" t="s">
        <v>347</v>
      </c>
      <c r="E40" s="27" t="s">
        <v>413</v>
      </c>
      <c r="F40" s="27" t="s">
        <v>328</v>
      </c>
      <c r="G40" s="27" t="s">
        <v>332</v>
      </c>
      <c r="H40" s="27" t="s">
        <v>324</v>
      </c>
      <c r="I40" s="27" t="s">
        <v>325</v>
      </c>
      <c r="J40" s="27" t="s">
        <v>414</v>
      </c>
    </row>
    <row r="41" ht="30" customHeight="1" spans="1:10">
      <c r="A41" s="241" t="s">
        <v>300</v>
      </c>
      <c r="B41" s="27" t="s">
        <v>402</v>
      </c>
      <c r="C41" s="27" t="s">
        <v>346</v>
      </c>
      <c r="D41" s="27" t="s">
        <v>356</v>
      </c>
      <c r="E41" s="27" t="s">
        <v>415</v>
      </c>
      <c r="F41" s="27" t="s">
        <v>328</v>
      </c>
      <c r="G41" s="27" t="s">
        <v>332</v>
      </c>
      <c r="H41" s="27" t="s">
        <v>324</v>
      </c>
      <c r="I41" s="27" t="s">
        <v>325</v>
      </c>
      <c r="J41" s="27" t="s">
        <v>416</v>
      </c>
    </row>
    <row r="42" ht="30" customHeight="1" spans="1:10">
      <c r="A42" s="241" t="s">
        <v>300</v>
      </c>
      <c r="B42" s="27" t="s">
        <v>402</v>
      </c>
      <c r="C42" s="27" t="s">
        <v>346</v>
      </c>
      <c r="D42" s="27" t="s">
        <v>356</v>
      </c>
      <c r="E42" s="27" t="s">
        <v>417</v>
      </c>
      <c r="F42" s="27" t="s">
        <v>328</v>
      </c>
      <c r="G42" s="27" t="s">
        <v>332</v>
      </c>
      <c r="H42" s="27" t="s">
        <v>324</v>
      </c>
      <c r="I42" s="27" t="s">
        <v>325</v>
      </c>
      <c r="J42" s="27" t="s">
        <v>418</v>
      </c>
    </row>
    <row r="43" ht="30" customHeight="1" spans="1:10">
      <c r="A43" s="241" t="s">
        <v>300</v>
      </c>
      <c r="B43" s="27" t="s">
        <v>402</v>
      </c>
      <c r="C43" s="27" t="s">
        <v>363</v>
      </c>
      <c r="D43" s="27" t="s">
        <v>364</v>
      </c>
      <c r="E43" s="27" t="s">
        <v>419</v>
      </c>
      <c r="F43" s="27" t="s">
        <v>322</v>
      </c>
      <c r="G43" s="27" t="s">
        <v>323</v>
      </c>
      <c r="H43" s="27" t="s">
        <v>324</v>
      </c>
      <c r="I43" s="27" t="s">
        <v>325</v>
      </c>
      <c r="J43" s="27" t="s">
        <v>366</v>
      </c>
    </row>
    <row r="44" ht="30" customHeight="1" spans="1:10">
      <c r="A44" s="241" t="s">
        <v>300</v>
      </c>
      <c r="B44" s="27" t="s">
        <v>402</v>
      </c>
      <c r="C44" s="27" t="s">
        <v>363</v>
      </c>
      <c r="D44" s="27" t="s">
        <v>364</v>
      </c>
      <c r="E44" s="27" t="s">
        <v>420</v>
      </c>
      <c r="F44" s="27" t="s">
        <v>322</v>
      </c>
      <c r="G44" s="27" t="s">
        <v>323</v>
      </c>
      <c r="H44" s="27" t="s">
        <v>324</v>
      </c>
      <c r="I44" s="27" t="s">
        <v>325</v>
      </c>
      <c r="J44" s="27" t="s">
        <v>421</v>
      </c>
    </row>
    <row r="45" ht="30" customHeight="1" spans="1:10">
      <c r="A45" s="241" t="s">
        <v>284</v>
      </c>
      <c r="B45" s="27" t="s">
        <v>422</v>
      </c>
      <c r="C45" s="27" t="s">
        <v>319</v>
      </c>
      <c r="D45" s="27" t="s">
        <v>320</v>
      </c>
      <c r="E45" s="27" t="s">
        <v>423</v>
      </c>
      <c r="F45" s="27" t="s">
        <v>322</v>
      </c>
      <c r="G45" s="27" t="s">
        <v>84</v>
      </c>
      <c r="H45" s="27" t="s">
        <v>377</v>
      </c>
      <c r="I45" s="27" t="s">
        <v>325</v>
      </c>
      <c r="J45" s="27" t="s">
        <v>424</v>
      </c>
    </row>
    <row r="46" ht="30" customHeight="1" spans="1:10">
      <c r="A46" s="241" t="s">
        <v>284</v>
      </c>
      <c r="B46" s="27" t="s">
        <v>422</v>
      </c>
      <c r="C46" s="27" t="s">
        <v>319</v>
      </c>
      <c r="D46" s="27" t="s">
        <v>334</v>
      </c>
      <c r="E46" s="27" t="s">
        <v>403</v>
      </c>
      <c r="F46" s="27" t="s">
        <v>322</v>
      </c>
      <c r="G46" s="27" t="s">
        <v>404</v>
      </c>
      <c r="H46" s="27" t="s">
        <v>324</v>
      </c>
      <c r="I46" s="27" t="s">
        <v>325</v>
      </c>
      <c r="J46" s="27" t="s">
        <v>405</v>
      </c>
    </row>
    <row r="47" ht="30" customHeight="1" spans="1:10">
      <c r="A47" s="241" t="s">
        <v>284</v>
      </c>
      <c r="B47" s="27" t="s">
        <v>422</v>
      </c>
      <c r="C47" s="27" t="s">
        <v>319</v>
      </c>
      <c r="D47" s="27" t="s">
        <v>334</v>
      </c>
      <c r="E47" s="27" t="s">
        <v>425</v>
      </c>
      <c r="F47" s="27" t="s">
        <v>328</v>
      </c>
      <c r="G47" s="27" t="s">
        <v>332</v>
      </c>
      <c r="H47" s="27" t="s">
        <v>324</v>
      </c>
      <c r="I47" s="27" t="s">
        <v>325</v>
      </c>
      <c r="J47" s="27" t="s">
        <v>426</v>
      </c>
    </row>
    <row r="48" ht="30" customHeight="1" spans="1:10">
      <c r="A48" s="241" t="s">
        <v>284</v>
      </c>
      <c r="B48" s="27" t="s">
        <v>422</v>
      </c>
      <c r="C48" s="27" t="s">
        <v>319</v>
      </c>
      <c r="D48" s="27" t="s">
        <v>339</v>
      </c>
      <c r="E48" s="27" t="s">
        <v>340</v>
      </c>
      <c r="F48" s="27" t="s">
        <v>328</v>
      </c>
      <c r="G48" s="27" t="s">
        <v>332</v>
      </c>
      <c r="H48" s="27" t="s">
        <v>324</v>
      </c>
      <c r="I48" s="27" t="s">
        <v>325</v>
      </c>
      <c r="J48" s="27" t="s">
        <v>408</v>
      </c>
    </row>
    <row r="49" ht="30" customHeight="1" spans="1:10">
      <c r="A49" s="241" t="s">
        <v>284</v>
      </c>
      <c r="B49" s="27" t="s">
        <v>422</v>
      </c>
      <c r="C49" s="27" t="s">
        <v>319</v>
      </c>
      <c r="D49" s="27" t="s">
        <v>342</v>
      </c>
      <c r="E49" s="27" t="s">
        <v>343</v>
      </c>
      <c r="F49" s="27" t="s">
        <v>344</v>
      </c>
      <c r="G49" s="27" t="s">
        <v>332</v>
      </c>
      <c r="H49" s="27" t="s">
        <v>324</v>
      </c>
      <c r="I49" s="27" t="s">
        <v>325</v>
      </c>
      <c r="J49" s="27" t="s">
        <v>427</v>
      </c>
    </row>
    <row r="50" ht="30" customHeight="1" spans="1:10">
      <c r="A50" s="241" t="s">
        <v>284</v>
      </c>
      <c r="B50" s="27" t="s">
        <v>422</v>
      </c>
      <c r="C50" s="27" t="s">
        <v>346</v>
      </c>
      <c r="D50" s="27" t="s">
        <v>347</v>
      </c>
      <c r="E50" s="27" t="s">
        <v>428</v>
      </c>
      <c r="F50" s="27" t="s">
        <v>429</v>
      </c>
      <c r="G50" s="27" t="s">
        <v>430</v>
      </c>
      <c r="H50" s="27" t="s">
        <v>324</v>
      </c>
      <c r="I50" s="27" t="s">
        <v>349</v>
      </c>
      <c r="J50" s="27" t="s">
        <v>431</v>
      </c>
    </row>
    <row r="51" ht="30" customHeight="1" spans="1:10">
      <c r="A51" s="241" t="s">
        <v>284</v>
      </c>
      <c r="B51" s="27" t="s">
        <v>422</v>
      </c>
      <c r="C51" s="27" t="s">
        <v>346</v>
      </c>
      <c r="D51" s="27" t="s">
        <v>353</v>
      </c>
      <c r="E51" s="27" t="s">
        <v>432</v>
      </c>
      <c r="F51" s="27" t="s">
        <v>429</v>
      </c>
      <c r="G51" s="27" t="s">
        <v>433</v>
      </c>
      <c r="H51" s="27" t="s">
        <v>324</v>
      </c>
      <c r="I51" s="27" t="s">
        <v>349</v>
      </c>
      <c r="J51" s="27" t="s">
        <v>434</v>
      </c>
    </row>
    <row r="52" ht="30" customHeight="1" spans="1:10">
      <c r="A52" s="241" t="s">
        <v>284</v>
      </c>
      <c r="B52" s="27" t="s">
        <v>422</v>
      </c>
      <c r="C52" s="27" t="s">
        <v>346</v>
      </c>
      <c r="D52" s="27" t="s">
        <v>356</v>
      </c>
      <c r="E52" s="27" t="s">
        <v>415</v>
      </c>
      <c r="F52" s="27" t="s">
        <v>328</v>
      </c>
      <c r="G52" s="27" t="s">
        <v>332</v>
      </c>
      <c r="H52" s="27" t="s">
        <v>324</v>
      </c>
      <c r="I52" s="27" t="s">
        <v>349</v>
      </c>
      <c r="J52" s="27" t="s">
        <v>435</v>
      </c>
    </row>
    <row r="53" ht="30" customHeight="1" spans="1:10">
      <c r="A53" s="241" t="s">
        <v>284</v>
      </c>
      <c r="B53" s="27" t="s">
        <v>422</v>
      </c>
      <c r="C53" s="27" t="s">
        <v>363</v>
      </c>
      <c r="D53" s="27" t="s">
        <v>364</v>
      </c>
      <c r="E53" s="27" t="s">
        <v>436</v>
      </c>
      <c r="F53" s="27" t="s">
        <v>322</v>
      </c>
      <c r="G53" s="27" t="s">
        <v>323</v>
      </c>
      <c r="H53" s="27" t="s">
        <v>324</v>
      </c>
      <c r="I53" s="27" t="s">
        <v>349</v>
      </c>
      <c r="J53" s="27" t="s">
        <v>366</v>
      </c>
    </row>
    <row r="54" ht="30" customHeight="1" spans="1:10">
      <c r="A54" s="241" t="s">
        <v>297</v>
      </c>
      <c r="B54" s="27" t="s">
        <v>437</v>
      </c>
      <c r="C54" s="27" t="s">
        <v>319</v>
      </c>
      <c r="D54" s="27" t="s">
        <v>320</v>
      </c>
      <c r="E54" s="27" t="s">
        <v>438</v>
      </c>
      <c r="F54" s="27" t="s">
        <v>328</v>
      </c>
      <c r="G54" s="27" t="s">
        <v>332</v>
      </c>
      <c r="H54" s="27" t="s">
        <v>324</v>
      </c>
      <c r="I54" s="27" t="s">
        <v>325</v>
      </c>
      <c r="J54" s="27" t="s">
        <v>439</v>
      </c>
    </row>
    <row r="55" ht="30" customHeight="1" spans="1:10">
      <c r="A55" s="241" t="s">
        <v>297</v>
      </c>
      <c r="B55" s="27" t="s">
        <v>437</v>
      </c>
      <c r="C55" s="27" t="s">
        <v>319</v>
      </c>
      <c r="D55" s="27" t="s">
        <v>320</v>
      </c>
      <c r="E55" s="27" t="s">
        <v>440</v>
      </c>
      <c r="F55" s="27" t="s">
        <v>328</v>
      </c>
      <c r="G55" s="27" t="s">
        <v>358</v>
      </c>
      <c r="H55" s="27" t="s">
        <v>377</v>
      </c>
      <c r="I55" s="27" t="s">
        <v>325</v>
      </c>
      <c r="J55" s="27" t="s">
        <v>441</v>
      </c>
    </row>
    <row r="56" ht="30" customHeight="1" spans="1:10">
      <c r="A56" s="241" t="s">
        <v>297</v>
      </c>
      <c r="B56" s="27" t="s">
        <v>437</v>
      </c>
      <c r="C56" s="27" t="s">
        <v>319</v>
      </c>
      <c r="D56" s="27" t="s">
        <v>320</v>
      </c>
      <c r="E56" s="27" t="s">
        <v>442</v>
      </c>
      <c r="F56" s="27" t="s">
        <v>328</v>
      </c>
      <c r="G56" s="27" t="s">
        <v>83</v>
      </c>
      <c r="H56" s="27" t="s">
        <v>377</v>
      </c>
      <c r="I56" s="27" t="s">
        <v>325</v>
      </c>
      <c r="J56" s="27" t="s">
        <v>443</v>
      </c>
    </row>
    <row r="57" ht="30" customHeight="1" spans="1:10">
      <c r="A57" s="241" t="s">
        <v>297</v>
      </c>
      <c r="B57" s="27" t="s">
        <v>437</v>
      </c>
      <c r="C57" s="27" t="s">
        <v>319</v>
      </c>
      <c r="D57" s="27" t="s">
        <v>320</v>
      </c>
      <c r="E57" s="27" t="s">
        <v>444</v>
      </c>
      <c r="F57" s="27" t="s">
        <v>322</v>
      </c>
      <c r="G57" s="27" t="s">
        <v>274</v>
      </c>
      <c r="H57" s="27" t="s">
        <v>377</v>
      </c>
      <c r="I57" s="27" t="s">
        <v>325</v>
      </c>
      <c r="J57" s="27" t="s">
        <v>445</v>
      </c>
    </row>
    <row r="58" ht="30" customHeight="1" spans="1:10">
      <c r="A58" s="241" t="s">
        <v>297</v>
      </c>
      <c r="B58" s="27" t="s">
        <v>437</v>
      </c>
      <c r="C58" s="27" t="s">
        <v>319</v>
      </c>
      <c r="D58" s="27" t="s">
        <v>320</v>
      </c>
      <c r="E58" s="27" t="s">
        <v>446</v>
      </c>
      <c r="F58" s="27" t="s">
        <v>322</v>
      </c>
      <c r="G58" s="27" t="s">
        <v>87</v>
      </c>
      <c r="H58" s="27" t="s">
        <v>329</v>
      </c>
      <c r="I58" s="27" t="s">
        <v>325</v>
      </c>
      <c r="J58" s="27" t="s">
        <v>447</v>
      </c>
    </row>
    <row r="59" ht="30" customHeight="1" spans="1:10">
      <c r="A59" s="241" t="s">
        <v>297</v>
      </c>
      <c r="B59" s="27" t="s">
        <v>437</v>
      </c>
      <c r="C59" s="27" t="s">
        <v>319</v>
      </c>
      <c r="D59" s="27" t="s">
        <v>320</v>
      </c>
      <c r="E59" s="27" t="s">
        <v>448</v>
      </c>
      <c r="F59" s="27" t="s">
        <v>328</v>
      </c>
      <c r="G59" s="27" t="s">
        <v>332</v>
      </c>
      <c r="H59" s="27" t="s">
        <v>324</v>
      </c>
      <c r="I59" s="27" t="s">
        <v>325</v>
      </c>
      <c r="J59" s="27" t="s">
        <v>449</v>
      </c>
    </row>
    <row r="60" ht="30" customHeight="1" spans="1:10">
      <c r="A60" s="241" t="s">
        <v>297</v>
      </c>
      <c r="B60" s="27" t="s">
        <v>437</v>
      </c>
      <c r="C60" s="27" t="s">
        <v>319</v>
      </c>
      <c r="D60" s="27" t="s">
        <v>334</v>
      </c>
      <c r="E60" s="27" t="s">
        <v>403</v>
      </c>
      <c r="F60" s="27" t="s">
        <v>322</v>
      </c>
      <c r="G60" s="27" t="s">
        <v>404</v>
      </c>
      <c r="H60" s="27" t="s">
        <v>324</v>
      </c>
      <c r="I60" s="27" t="s">
        <v>325</v>
      </c>
      <c r="J60" s="27" t="s">
        <v>405</v>
      </c>
    </row>
    <row r="61" ht="30" customHeight="1" spans="1:10">
      <c r="A61" s="241" t="s">
        <v>297</v>
      </c>
      <c r="B61" s="27" t="s">
        <v>437</v>
      </c>
      <c r="C61" s="27" t="s">
        <v>319</v>
      </c>
      <c r="D61" s="27" t="s">
        <v>334</v>
      </c>
      <c r="E61" s="27" t="s">
        <v>450</v>
      </c>
      <c r="F61" s="27" t="s">
        <v>322</v>
      </c>
      <c r="G61" s="27" t="s">
        <v>404</v>
      </c>
      <c r="H61" s="27" t="s">
        <v>324</v>
      </c>
      <c r="I61" s="27" t="s">
        <v>325</v>
      </c>
      <c r="J61" s="27" t="s">
        <v>451</v>
      </c>
    </row>
    <row r="62" ht="30" customHeight="1" spans="1:10">
      <c r="A62" s="241" t="s">
        <v>297</v>
      </c>
      <c r="B62" s="27" t="s">
        <v>437</v>
      </c>
      <c r="C62" s="27" t="s">
        <v>319</v>
      </c>
      <c r="D62" s="27" t="s">
        <v>334</v>
      </c>
      <c r="E62" s="27" t="s">
        <v>452</v>
      </c>
      <c r="F62" s="27" t="s">
        <v>328</v>
      </c>
      <c r="G62" s="27" t="s">
        <v>332</v>
      </c>
      <c r="H62" s="27" t="s">
        <v>324</v>
      </c>
      <c r="I62" s="27" t="s">
        <v>325</v>
      </c>
      <c r="J62" s="27" t="s">
        <v>453</v>
      </c>
    </row>
    <row r="63" ht="30" customHeight="1" spans="1:10">
      <c r="A63" s="241" t="s">
        <v>297</v>
      </c>
      <c r="B63" s="27" t="s">
        <v>437</v>
      </c>
      <c r="C63" s="27" t="s">
        <v>319</v>
      </c>
      <c r="D63" s="27" t="s">
        <v>334</v>
      </c>
      <c r="E63" s="27" t="s">
        <v>406</v>
      </c>
      <c r="F63" s="27" t="s">
        <v>328</v>
      </c>
      <c r="G63" s="27" t="s">
        <v>332</v>
      </c>
      <c r="H63" s="27" t="s">
        <v>324</v>
      </c>
      <c r="I63" s="27" t="s">
        <v>325</v>
      </c>
      <c r="J63" s="27" t="s">
        <v>454</v>
      </c>
    </row>
    <row r="64" ht="30" customHeight="1" spans="1:10">
      <c r="A64" s="241" t="s">
        <v>297</v>
      </c>
      <c r="B64" s="27" t="s">
        <v>437</v>
      </c>
      <c r="C64" s="27" t="s">
        <v>319</v>
      </c>
      <c r="D64" s="27" t="s">
        <v>334</v>
      </c>
      <c r="E64" s="27" t="s">
        <v>455</v>
      </c>
      <c r="F64" s="27" t="s">
        <v>328</v>
      </c>
      <c r="G64" s="27" t="s">
        <v>332</v>
      </c>
      <c r="H64" s="27" t="s">
        <v>324</v>
      </c>
      <c r="I64" s="27" t="s">
        <v>325</v>
      </c>
      <c r="J64" s="27" t="s">
        <v>456</v>
      </c>
    </row>
    <row r="65" ht="30" customHeight="1" spans="1:10">
      <c r="A65" s="241" t="s">
        <v>297</v>
      </c>
      <c r="B65" s="27" t="s">
        <v>437</v>
      </c>
      <c r="C65" s="27" t="s">
        <v>319</v>
      </c>
      <c r="D65" s="27" t="s">
        <v>334</v>
      </c>
      <c r="E65" s="27" t="s">
        <v>457</v>
      </c>
      <c r="F65" s="27" t="s">
        <v>328</v>
      </c>
      <c r="G65" s="27" t="s">
        <v>332</v>
      </c>
      <c r="H65" s="27" t="s">
        <v>324</v>
      </c>
      <c r="I65" s="27" t="s">
        <v>325</v>
      </c>
      <c r="J65" s="27" t="s">
        <v>458</v>
      </c>
    </row>
    <row r="66" ht="30" customHeight="1" spans="1:10">
      <c r="A66" s="241" t="s">
        <v>297</v>
      </c>
      <c r="B66" s="27" t="s">
        <v>437</v>
      </c>
      <c r="C66" s="27" t="s">
        <v>319</v>
      </c>
      <c r="D66" s="27" t="s">
        <v>334</v>
      </c>
      <c r="E66" s="27" t="s">
        <v>459</v>
      </c>
      <c r="F66" s="27" t="s">
        <v>328</v>
      </c>
      <c r="G66" s="27" t="s">
        <v>332</v>
      </c>
      <c r="H66" s="27" t="s">
        <v>324</v>
      </c>
      <c r="I66" s="27" t="s">
        <v>325</v>
      </c>
      <c r="J66" s="27" t="s">
        <v>460</v>
      </c>
    </row>
    <row r="67" ht="30" customHeight="1" spans="1:10">
      <c r="A67" s="241" t="s">
        <v>297</v>
      </c>
      <c r="B67" s="27" t="s">
        <v>437</v>
      </c>
      <c r="C67" s="27" t="s">
        <v>319</v>
      </c>
      <c r="D67" s="27" t="s">
        <v>334</v>
      </c>
      <c r="E67" s="27" t="s">
        <v>461</v>
      </c>
      <c r="F67" s="27" t="s">
        <v>328</v>
      </c>
      <c r="G67" s="27" t="s">
        <v>332</v>
      </c>
      <c r="H67" s="27" t="s">
        <v>324</v>
      </c>
      <c r="I67" s="27" t="s">
        <v>325</v>
      </c>
      <c r="J67" s="27" t="s">
        <v>449</v>
      </c>
    </row>
    <row r="68" ht="30" customHeight="1" spans="1:10">
      <c r="A68" s="241" t="s">
        <v>297</v>
      </c>
      <c r="B68" s="27" t="s">
        <v>437</v>
      </c>
      <c r="C68" s="27" t="s">
        <v>319</v>
      </c>
      <c r="D68" s="27" t="s">
        <v>339</v>
      </c>
      <c r="E68" s="27" t="s">
        <v>340</v>
      </c>
      <c r="F68" s="27" t="s">
        <v>328</v>
      </c>
      <c r="G68" s="27" t="s">
        <v>332</v>
      </c>
      <c r="H68" s="27" t="s">
        <v>324</v>
      </c>
      <c r="I68" s="27" t="s">
        <v>325</v>
      </c>
      <c r="J68" s="27" t="s">
        <v>408</v>
      </c>
    </row>
    <row r="69" ht="30" customHeight="1" spans="1:10">
      <c r="A69" s="241" t="s">
        <v>297</v>
      </c>
      <c r="B69" s="27" t="s">
        <v>437</v>
      </c>
      <c r="C69" s="27" t="s">
        <v>319</v>
      </c>
      <c r="D69" s="27" t="s">
        <v>339</v>
      </c>
      <c r="E69" s="27" t="s">
        <v>340</v>
      </c>
      <c r="F69" s="27" t="s">
        <v>328</v>
      </c>
      <c r="G69" s="27" t="s">
        <v>332</v>
      </c>
      <c r="H69" s="27" t="s">
        <v>324</v>
      </c>
      <c r="I69" s="27" t="s">
        <v>325</v>
      </c>
      <c r="J69" s="27" t="s">
        <v>462</v>
      </c>
    </row>
    <row r="70" ht="30" customHeight="1" spans="1:10">
      <c r="A70" s="241" t="s">
        <v>297</v>
      </c>
      <c r="B70" s="27" t="s">
        <v>437</v>
      </c>
      <c r="C70" s="27" t="s">
        <v>319</v>
      </c>
      <c r="D70" s="27" t="s">
        <v>339</v>
      </c>
      <c r="E70" s="27" t="s">
        <v>463</v>
      </c>
      <c r="F70" s="27" t="s">
        <v>328</v>
      </c>
      <c r="G70" s="27" t="s">
        <v>332</v>
      </c>
      <c r="H70" s="27" t="s">
        <v>324</v>
      </c>
      <c r="I70" s="27" t="s">
        <v>325</v>
      </c>
      <c r="J70" s="27" t="s">
        <v>464</v>
      </c>
    </row>
    <row r="71" ht="30" customHeight="1" spans="1:10">
      <c r="A71" s="241" t="s">
        <v>297</v>
      </c>
      <c r="B71" s="27" t="s">
        <v>437</v>
      </c>
      <c r="C71" s="27" t="s">
        <v>319</v>
      </c>
      <c r="D71" s="27" t="s">
        <v>342</v>
      </c>
      <c r="E71" s="27" t="s">
        <v>343</v>
      </c>
      <c r="F71" s="27" t="s">
        <v>344</v>
      </c>
      <c r="G71" s="27" t="s">
        <v>332</v>
      </c>
      <c r="H71" s="27" t="s">
        <v>324</v>
      </c>
      <c r="I71" s="27" t="s">
        <v>325</v>
      </c>
      <c r="J71" s="27" t="s">
        <v>465</v>
      </c>
    </row>
    <row r="72" ht="30" customHeight="1" spans="1:10">
      <c r="A72" s="241" t="s">
        <v>297</v>
      </c>
      <c r="B72" s="27" t="s">
        <v>437</v>
      </c>
      <c r="C72" s="27" t="s">
        <v>346</v>
      </c>
      <c r="D72" s="27" t="s">
        <v>347</v>
      </c>
      <c r="E72" s="27" t="s">
        <v>411</v>
      </c>
      <c r="F72" s="27" t="s">
        <v>328</v>
      </c>
      <c r="G72" s="27" t="s">
        <v>332</v>
      </c>
      <c r="H72" s="27" t="s">
        <v>324</v>
      </c>
      <c r="I72" s="27" t="s">
        <v>349</v>
      </c>
      <c r="J72" s="27" t="s">
        <v>412</v>
      </c>
    </row>
    <row r="73" ht="30" customHeight="1" spans="1:10">
      <c r="A73" s="241" t="s">
        <v>297</v>
      </c>
      <c r="B73" s="27" t="s">
        <v>437</v>
      </c>
      <c r="C73" s="27" t="s">
        <v>346</v>
      </c>
      <c r="D73" s="27" t="s">
        <v>347</v>
      </c>
      <c r="E73" s="27" t="s">
        <v>466</v>
      </c>
      <c r="F73" s="27" t="s">
        <v>322</v>
      </c>
      <c r="G73" s="27" t="s">
        <v>332</v>
      </c>
      <c r="H73" s="27" t="s">
        <v>324</v>
      </c>
      <c r="I73" s="27" t="s">
        <v>325</v>
      </c>
      <c r="J73" s="27" t="s">
        <v>467</v>
      </c>
    </row>
    <row r="74" ht="30" customHeight="1" spans="1:10">
      <c r="A74" s="241" t="s">
        <v>297</v>
      </c>
      <c r="B74" s="27" t="s">
        <v>437</v>
      </c>
      <c r="C74" s="27" t="s">
        <v>346</v>
      </c>
      <c r="D74" s="27" t="s">
        <v>347</v>
      </c>
      <c r="E74" s="27" t="s">
        <v>468</v>
      </c>
      <c r="F74" s="27" t="s">
        <v>328</v>
      </c>
      <c r="G74" s="27" t="s">
        <v>332</v>
      </c>
      <c r="H74" s="27" t="s">
        <v>324</v>
      </c>
      <c r="I74" s="27" t="s">
        <v>349</v>
      </c>
      <c r="J74" s="27" t="s">
        <v>469</v>
      </c>
    </row>
    <row r="75" ht="30" customHeight="1" spans="1:10">
      <c r="A75" s="241" t="s">
        <v>297</v>
      </c>
      <c r="B75" s="27" t="s">
        <v>437</v>
      </c>
      <c r="C75" s="27" t="s">
        <v>346</v>
      </c>
      <c r="D75" s="27" t="s">
        <v>347</v>
      </c>
      <c r="E75" s="27" t="s">
        <v>470</v>
      </c>
      <c r="F75" s="27" t="s">
        <v>328</v>
      </c>
      <c r="G75" s="27" t="s">
        <v>332</v>
      </c>
      <c r="H75" s="27" t="s">
        <v>324</v>
      </c>
      <c r="I75" s="27" t="s">
        <v>325</v>
      </c>
      <c r="J75" s="27" t="s">
        <v>469</v>
      </c>
    </row>
    <row r="76" ht="30" customHeight="1" spans="1:10">
      <c r="A76" s="241" t="s">
        <v>297</v>
      </c>
      <c r="B76" s="27" t="s">
        <v>437</v>
      </c>
      <c r="C76" s="27" t="s">
        <v>346</v>
      </c>
      <c r="D76" s="27" t="s">
        <v>356</v>
      </c>
      <c r="E76" s="27" t="s">
        <v>417</v>
      </c>
      <c r="F76" s="27" t="s">
        <v>328</v>
      </c>
      <c r="G76" s="27" t="s">
        <v>332</v>
      </c>
      <c r="H76" s="27" t="s">
        <v>324</v>
      </c>
      <c r="I76" s="27" t="s">
        <v>349</v>
      </c>
      <c r="J76" s="27" t="s">
        <v>471</v>
      </c>
    </row>
    <row r="77" ht="30" customHeight="1" spans="1:10">
      <c r="A77" s="241" t="s">
        <v>297</v>
      </c>
      <c r="B77" s="27" t="s">
        <v>437</v>
      </c>
      <c r="C77" s="27" t="s">
        <v>346</v>
      </c>
      <c r="D77" s="27" t="s">
        <v>356</v>
      </c>
      <c r="E77" s="27" t="s">
        <v>472</v>
      </c>
      <c r="F77" s="27" t="s">
        <v>328</v>
      </c>
      <c r="G77" s="27" t="s">
        <v>332</v>
      </c>
      <c r="H77" s="27" t="s">
        <v>324</v>
      </c>
      <c r="I77" s="27" t="s">
        <v>349</v>
      </c>
      <c r="J77" s="27" t="s">
        <v>473</v>
      </c>
    </row>
    <row r="78" ht="30" customHeight="1" spans="1:10">
      <c r="A78" s="241" t="s">
        <v>297</v>
      </c>
      <c r="B78" s="27" t="s">
        <v>437</v>
      </c>
      <c r="C78" s="27" t="s">
        <v>346</v>
      </c>
      <c r="D78" s="27" t="s">
        <v>356</v>
      </c>
      <c r="E78" s="27" t="s">
        <v>415</v>
      </c>
      <c r="F78" s="27" t="s">
        <v>328</v>
      </c>
      <c r="G78" s="27" t="s">
        <v>332</v>
      </c>
      <c r="H78" s="27" t="s">
        <v>324</v>
      </c>
      <c r="I78" s="27" t="s">
        <v>349</v>
      </c>
      <c r="J78" s="27" t="s">
        <v>474</v>
      </c>
    </row>
    <row r="79" ht="30" customHeight="1" spans="1:10">
      <c r="A79" s="241" t="s">
        <v>297</v>
      </c>
      <c r="B79" s="27" t="s">
        <v>437</v>
      </c>
      <c r="C79" s="27" t="s">
        <v>363</v>
      </c>
      <c r="D79" s="27" t="s">
        <v>364</v>
      </c>
      <c r="E79" s="27" t="s">
        <v>475</v>
      </c>
      <c r="F79" s="27" t="s">
        <v>322</v>
      </c>
      <c r="G79" s="27" t="s">
        <v>323</v>
      </c>
      <c r="H79" s="27" t="s">
        <v>324</v>
      </c>
      <c r="I79" s="27" t="s">
        <v>349</v>
      </c>
      <c r="J79" s="27" t="s">
        <v>366</v>
      </c>
    </row>
    <row r="80" ht="30" customHeight="1" spans="1:10">
      <c r="A80" s="241" t="s">
        <v>297</v>
      </c>
      <c r="B80" s="27" t="s">
        <v>437</v>
      </c>
      <c r="C80" s="27" t="s">
        <v>363</v>
      </c>
      <c r="D80" s="27" t="s">
        <v>364</v>
      </c>
      <c r="E80" s="27" t="s">
        <v>420</v>
      </c>
      <c r="F80" s="27" t="s">
        <v>322</v>
      </c>
      <c r="G80" s="27" t="s">
        <v>323</v>
      </c>
      <c r="H80" s="27" t="s">
        <v>324</v>
      </c>
      <c r="I80" s="27" t="s">
        <v>325</v>
      </c>
      <c r="J80" s="27" t="s">
        <v>476</v>
      </c>
    </row>
    <row r="81" ht="30" customHeight="1" spans="1:10">
      <c r="A81" s="241" t="s">
        <v>297</v>
      </c>
      <c r="B81" s="27" t="s">
        <v>437</v>
      </c>
      <c r="C81" s="27" t="s">
        <v>363</v>
      </c>
      <c r="D81" s="27" t="s">
        <v>364</v>
      </c>
      <c r="E81" s="27" t="s">
        <v>419</v>
      </c>
      <c r="F81" s="27" t="s">
        <v>322</v>
      </c>
      <c r="G81" s="27" t="s">
        <v>323</v>
      </c>
      <c r="H81" s="27" t="s">
        <v>324</v>
      </c>
      <c r="I81" s="27" t="s">
        <v>349</v>
      </c>
      <c r="J81" s="27" t="s">
        <v>366</v>
      </c>
    </row>
    <row r="82" ht="30" customHeight="1" spans="1:10">
      <c r="A82" s="241" t="s">
        <v>291</v>
      </c>
      <c r="B82" s="27" t="s">
        <v>477</v>
      </c>
      <c r="C82" s="27" t="s">
        <v>319</v>
      </c>
      <c r="D82" s="27" t="s">
        <v>320</v>
      </c>
      <c r="E82" s="27" t="s">
        <v>438</v>
      </c>
      <c r="F82" s="27" t="s">
        <v>328</v>
      </c>
      <c r="G82" s="27" t="s">
        <v>332</v>
      </c>
      <c r="H82" s="27" t="s">
        <v>324</v>
      </c>
      <c r="I82" s="27" t="s">
        <v>325</v>
      </c>
      <c r="J82" s="27" t="s">
        <v>478</v>
      </c>
    </row>
    <row r="83" ht="30" customHeight="1" spans="1:10">
      <c r="A83" s="241" t="s">
        <v>291</v>
      </c>
      <c r="B83" s="27" t="s">
        <v>477</v>
      </c>
      <c r="C83" s="27" t="s">
        <v>319</v>
      </c>
      <c r="D83" s="27" t="s">
        <v>320</v>
      </c>
      <c r="E83" s="27" t="s">
        <v>479</v>
      </c>
      <c r="F83" s="27" t="s">
        <v>322</v>
      </c>
      <c r="G83" s="27" t="s">
        <v>280</v>
      </c>
      <c r="H83" s="27" t="s">
        <v>377</v>
      </c>
      <c r="I83" s="27" t="s">
        <v>325</v>
      </c>
      <c r="J83" s="27" t="s">
        <v>480</v>
      </c>
    </row>
    <row r="84" ht="30" customHeight="1" spans="1:10">
      <c r="A84" s="241" t="s">
        <v>291</v>
      </c>
      <c r="B84" s="27" t="s">
        <v>477</v>
      </c>
      <c r="C84" s="27" t="s">
        <v>319</v>
      </c>
      <c r="D84" s="27" t="s">
        <v>320</v>
      </c>
      <c r="E84" s="27" t="s">
        <v>481</v>
      </c>
      <c r="F84" s="27" t="s">
        <v>328</v>
      </c>
      <c r="G84" s="27" t="s">
        <v>358</v>
      </c>
      <c r="H84" s="27" t="s">
        <v>482</v>
      </c>
      <c r="I84" s="27" t="s">
        <v>325</v>
      </c>
      <c r="J84" s="27" t="s">
        <v>483</v>
      </c>
    </row>
    <row r="85" ht="30" customHeight="1" spans="1:10">
      <c r="A85" s="241" t="s">
        <v>291</v>
      </c>
      <c r="B85" s="27" t="s">
        <v>477</v>
      </c>
      <c r="C85" s="27" t="s">
        <v>319</v>
      </c>
      <c r="D85" s="27" t="s">
        <v>334</v>
      </c>
      <c r="E85" s="27" t="s">
        <v>484</v>
      </c>
      <c r="F85" s="27" t="s">
        <v>328</v>
      </c>
      <c r="G85" s="27" t="s">
        <v>404</v>
      </c>
      <c r="H85" s="27" t="s">
        <v>324</v>
      </c>
      <c r="I85" s="27" t="s">
        <v>325</v>
      </c>
      <c r="J85" s="27" t="s">
        <v>485</v>
      </c>
    </row>
    <row r="86" ht="30" customHeight="1" spans="1:10">
      <c r="A86" s="241" t="s">
        <v>291</v>
      </c>
      <c r="B86" s="27" t="s">
        <v>477</v>
      </c>
      <c r="C86" s="27" t="s">
        <v>319</v>
      </c>
      <c r="D86" s="27" t="s">
        <v>334</v>
      </c>
      <c r="E86" s="27" t="s">
        <v>486</v>
      </c>
      <c r="F86" s="27" t="s">
        <v>322</v>
      </c>
      <c r="G86" s="27" t="s">
        <v>404</v>
      </c>
      <c r="H86" s="27" t="s">
        <v>324</v>
      </c>
      <c r="I86" s="27" t="s">
        <v>325</v>
      </c>
      <c r="J86" s="27" t="s">
        <v>487</v>
      </c>
    </row>
    <row r="87" ht="30" customHeight="1" spans="1:10">
      <c r="A87" s="241" t="s">
        <v>291</v>
      </c>
      <c r="B87" s="27" t="s">
        <v>477</v>
      </c>
      <c r="C87" s="27" t="s">
        <v>319</v>
      </c>
      <c r="D87" s="27" t="s">
        <v>339</v>
      </c>
      <c r="E87" s="27" t="s">
        <v>488</v>
      </c>
      <c r="F87" s="27" t="s">
        <v>328</v>
      </c>
      <c r="G87" s="27" t="s">
        <v>332</v>
      </c>
      <c r="H87" s="27" t="s">
        <v>324</v>
      </c>
      <c r="I87" s="27" t="s">
        <v>325</v>
      </c>
      <c r="J87" s="27" t="s">
        <v>489</v>
      </c>
    </row>
    <row r="88" ht="30" customHeight="1" spans="1:10">
      <c r="A88" s="241" t="s">
        <v>291</v>
      </c>
      <c r="B88" s="27" t="s">
        <v>477</v>
      </c>
      <c r="C88" s="27" t="s">
        <v>319</v>
      </c>
      <c r="D88" s="27" t="s">
        <v>339</v>
      </c>
      <c r="E88" s="27" t="s">
        <v>490</v>
      </c>
      <c r="F88" s="27" t="s">
        <v>322</v>
      </c>
      <c r="G88" s="27" t="s">
        <v>84</v>
      </c>
      <c r="H88" s="27" t="s">
        <v>491</v>
      </c>
      <c r="I88" s="27" t="s">
        <v>325</v>
      </c>
      <c r="J88" s="27" t="s">
        <v>492</v>
      </c>
    </row>
    <row r="89" ht="30" customHeight="1" spans="1:10">
      <c r="A89" s="241" t="s">
        <v>291</v>
      </c>
      <c r="B89" s="27" t="s">
        <v>477</v>
      </c>
      <c r="C89" s="27" t="s">
        <v>319</v>
      </c>
      <c r="D89" s="27" t="s">
        <v>342</v>
      </c>
      <c r="E89" s="27" t="s">
        <v>343</v>
      </c>
      <c r="F89" s="27" t="s">
        <v>344</v>
      </c>
      <c r="G89" s="27" t="s">
        <v>332</v>
      </c>
      <c r="H89" s="27" t="s">
        <v>324</v>
      </c>
      <c r="I89" s="27" t="s">
        <v>325</v>
      </c>
      <c r="J89" s="27" t="s">
        <v>345</v>
      </c>
    </row>
    <row r="90" ht="30" customHeight="1" spans="1:10">
      <c r="A90" s="241" t="s">
        <v>291</v>
      </c>
      <c r="B90" s="27" t="s">
        <v>477</v>
      </c>
      <c r="C90" s="27" t="s">
        <v>346</v>
      </c>
      <c r="D90" s="27" t="s">
        <v>347</v>
      </c>
      <c r="E90" s="27" t="s">
        <v>493</v>
      </c>
      <c r="F90" s="27" t="s">
        <v>322</v>
      </c>
      <c r="G90" s="27" t="s">
        <v>332</v>
      </c>
      <c r="H90" s="27" t="s">
        <v>324</v>
      </c>
      <c r="I90" s="27" t="s">
        <v>349</v>
      </c>
      <c r="J90" s="27" t="s">
        <v>467</v>
      </c>
    </row>
    <row r="91" ht="30" customHeight="1" spans="1:10">
      <c r="A91" s="241" t="s">
        <v>291</v>
      </c>
      <c r="B91" s="27" t="s">
        <v>477</v>
      </c>
      <c r="C91" s="27" t="s">
        <v>346</v>
      </c>
      <c r="D91" s="27" t="s">
        <v>347</v>
      </c>
      <c r="E91" s="27" t="s">
        <v>494</v>
      </c>
      <c r="F91" s="27" t="s">
        <v>322</v>
      </c>
      <c r="G91" s="27" t="s">
        <v>332</v>
      </c>
      <c r="H91" s="27" t="s">
        <v>324</v>
      </c>
      <c r="I91" s="27" t="s">
        <v>349</v>
      </c>
      <c r="J91" s="27" t="s">
        <v>495</v>
      </c>
    </row>
    <row r="92" ht="30" customHeight="1" spans="1:10">
      <c r="A92" s="241" t="s">
        <v>291</v>
      </c>
      <c r="B92" s="27" t="s">
        <v>477</v>
      </c>
      <c r="C92" s="27" t="s">
        <v>346</v>
      </c>
      <c r="D92" s="27" t="s">
        <v>356</v>
      </c>
      <c r="E92" s="27" t="s">
        <v>496</v>
      </c>
      <c r="F92" s="27" t="s">
        <v>322</v>
      </c>
      <c r="G92" s="27" t="s">
        <v>323</v>
      </c>
      <c r="H92" s="27" t="s">
        <v>324</v>
      </c>
      <c r="I92" s="27" t="s">
        <v>349</v>
      </c>
      <c r="J92" s="27" t="s">
        <v>495</v>
      </c>
    </row>
    <row r="93" ht="30" customHeight="1" spans="1:10">
      <c r="A93" s="241" t="s">
        <v>291</v>
      </c>
      <c r="B93" s="27" t="s">
        <v>477</v>
      </c>
      <c r="C93" s="27" t="s">
        <v>346</v>
      </c>
      <c r="D93" s="27" t="s">
        <v>356</v>
      </c>
      <c r="E93" s="27" t="s">
        <v>497</v>
      </c>
      <c r="F93" s="27" t="s">
        <v>322</v>
      </c>
      <c r="G93" s="27" t="s">
        <v>323</v>
      </c>
      <c r="H93" s="27" t="s">
        <v>324</v>
      </c>
      <c r="I93" s="27" t="s">
        <v>349</v>
      </c>
      <c r="J93" s="27" t="s">
        <v>487</v>
      </c>
    </row>
    <row r="94" ht="30" customHeight="1" spans="1:10">
      <c r="A94" s="241" t="s">
        <v>291</v>
      </c>
      <c r="B94" s="27" t="s">
        <v>477</v>
      </c>
      <c r="C94" s="27" t="s">
        <v>363</v>
      </c>
      <c r="D94" s="27" t="s">
        <v>364</v>
      </c>
      <c r="E94" s="27" t="s">
        <v>498</v>
      </c>
      <c r="F94" s="27" t="s">
        <v>322</v>
      </c>
      <c r="G94" s="27" t="s">
        <v>323</v>
      </c>
      <c r="H94" s="27" t="s">
        <v>324</v>
      </c>
      <c r="I94" s="27" t="s">
        <v>349</v>
      </c>
      <c r="J94" s="27" t="s">
        <v>499</v>
      </c>
    </row>
    <row r="95" ht="30" customHeight="1" spans="1:10">
      <c r="A95" s="241" t="s">
        <v>298</v>
      </c>
      <c r="B95" s="27" t="s">
        <v>500</v>
      </c>
      <c r="C95" s="27" t="s">
        <v>319</v>
      </c>
      <c r="D95" s="27" t="s">
        <v>320</v>
      </c>
      <c r="E95" s="27" t="s">
        <v>501</v>
      </c>
      <c r="F95" s="27" t="s">
        <v>322</v>
      </c>
      <c r="G95" s="27" t="s">
        <v>79</v>
      </c>
      <c r="H95" s="27" t="s">
        <v>329</v>
      </c>
      <c r="I95" s="27" t="s">
        <v>325</v>
      </c>
      <c r="J95" s="27" t="s">
        <v>502</v>
      </c>
    </row>
    <row r="96" ht="30" customHeight="1" spans="1:10">
      <c r="A96" s="241" t="s">
        <v>298</v>
      </c>
      <c r="B96" s="27" t="s">
        <v>500</v>
      </c>
      <c r="C96" s="27" t="s">
        <v>319</v>
      </c>
      <c r="D96" s="27" t="s">
        <v>320</v>
      </c>
      <c r="E96" s="27" t="s">
        <v>503</v>
      </c>
      <c r="F96" s="27" t="s">
        <v>322</v>
      </c>
      <c r="G96" s="27" t="s">
        <v>82</v>
      </c>
      <c r="H96" s="27" t="s">
        <v>377</v>
      </c>
      <c r="I96" s="27" t="s">
        <v>325</v>
      </c>
      <c r="J96" s="27" t="s">
        <v>504</v>
      </c>
    </row>
    <row r="97" ht="30" customHeight="1" spans="1:10">
      <c r="A97" s="241" t="s">
        <v>298</v>
      </c>
      <c r="B97" s="27" t="s">
        <v>500</v>
      </c>
      <c r="C97" s="27" t="s">
        <v>319</v>
      </c>
      <c r="D97" s="27" t="s">
        <v>320</v>
      </c>
      <c r="E97" s="27" t="s">
        <v>505</v>
      </c>
      <c r="F97" s="27" t="s">
        <v>328</v>
      </c>
      <c r="G97" s="27" t="s">
        <v>332</v>
      </c>
      <c r="H97" s="27" t="s">
        <v>324</v>
      </c>
      <c r="I97" s="27" t="s">
        <v>325</v>
      </c>
      <c r="J97" s="27" t="s">
        <v>506</v>
      </c>
    </row>
    <row r="98" ht="30" customHeight="1" spans="1:10">
      <c r="A98" s="241" t="s">
        <v>298</v>
      </c>
      <c r="B98" s="27" t="s">
        <v>500</v>
      </c>
      <c r="C98" s="27" t="s">
        <v>319</v>
      </c>
      <c r="D98" s="27" t="s">
        <v>320</v>
      </c>
      <c r="E98" s="27" t="s">
        <v>507</v>
      </c>
      <c r="F98" s="27" t="s">
        <v>328</v>
      </c>
      <c r="G98" s="27" t="s">
        <v>332</v>
      </c>
      <c r="H98" s="27" t="s">
        <v>324</v>
      </c>
      <c r="I98" s="27" t="s">
        <v>325</v>
      </c>
      <c r="J98" s="27" t="s">
        <v>507</v>
      </c>
    </row>
    <row r="99" ht="30" customHeight="1" spans="1:10">
      <c r="A99" s="241" t="s">
        <v>298</v>
      </c>
      <c r="B99" s="27" t="s">
        <v>500</v>
      </c>
      <c r="C99" s="27" t="s">
        <v>319</v>
      </c>
      <c r="D99" s="27" t="s">
        <v>320</v>
      </c>
      <c r="E99" s="27" t="s">
        <v>508</v>
      </c>
      <c r="F99" s="27" t="s">
        <v>328</v>
      </c>
      <c r="G99" s="27" t="s">
        <v>332</v>
      </c>
      <c r="H99" s="27" t="s">
        <v>324</v>
      </c>
      <c r="I99" s="27" t="s">
        <v>325</v>
      </c>
      <c r="J99" s="27" t="s">
        <v>509</v>
      </c>
    </row>
    <row r="100" ht="30" customHeight="1" spans="1:10">
      <c r="A100" s="241" t="s">
        <v>298</v>
      </c>
      <c r="B100" s="27" t="s">
        <v>500</v>
      </c>
      <c r="C100" s="27" t="s">
        <v>319</v>
      </c>
      <c r="D100" s="27" t="s">
        <v>320</v>
      </c>
      <c r="E100" s="27" t="s">
        <v>510</v>
      </c>
      <c r="F100" s="27" t="s">
        <v>322</v>
      </c>
      <c r="G100" s="27" t="s">
        <v>87</v>
      </c>
      <c r="H100" s="27" t="s">
        <v>511</v>
      </c>
      <c r="I100" s="27" t="s">
        <v>325</v>
      </c>
      <c r="J100" s="27" t="s">
        <v>509</v>
      </c>
    </row>
    <row r="101" ht="30" customHeight="1" spans="1:10">
      <c r="A101" s="241" t="s">
        <v>298</v>
      </c>
      <c r="B101" s="27" t="s">
        <v>500</v>
      </c>
      <c r="C101" s="27" t="s">
        <v>319</v>
      </c>
      <c r="D101" s="27" t="s">
        <v>320</v>
      </c>
      <c r="E101" s="27" t="s">
        <v>512</v>
      </c>
      <c r="F101" s="27" t="s">
        <v>328</v>
      </c>
      <c r="G101" s="27" t="s">
        <v>332</v>
      </c>
      <c r="H101" s="27" t="s">
        <v>324</v>
      </c>
      <c r="I101" s="27" t="s">
        <v>325</v>
      </c>
      <c r="J101" s="27" t="s">
        <v>509</v>
      </c>
    </row>
    <row r="102" ht="30" customHeight="1" spans="1:10">
      <c r="A102" s="241" t="s">
        <v>298</v>
      </c>
      <c r="B102" s="27" t="s">
        <v>500</v>
      </c>
      <c r="C102" s="27" t="s">
        <v>319</v>
      </c>
      <c r="D102" s="27" t="s">
        <v>334</v>
      </c>
      <c r="E102" s="27" t="s">
        <v>513</v>
      </c>
      <c r="F102" s="27" t="s">
        <v>322</v>
      </c>
      <c r="G102" s="27" t="s">
        <v>514</v>
      </c>
      <c r="H102" s="27" t="s">
        <v>324</v>
      </c>
      <c r="I102" s="27" t="s">
        <v>325</v>
      </c>
      <c r="J102" s="27" t="s">
        <v>515</v>
      </c>
    </row>
    <row r="103" ht="30" customHeight="1" spans="1:10">
      <c r="A103" s="241" t="s">
        <v>298</v>
      </c>
      <c r="B103" s="27" t="s">
        <v>500</v>
      </c>
      <c r="C103" s="27" t="s">
        <v>319</v>
      </c>
      <c r="D103" s="27" t="s">
        <v>334</v>
      </c>
      <c r="E103" s="27" t="s">
        <v>516</v>
      </c>
      <c r="F103" s="27" t="s">
        <v>328</v>
      </c>
      <c r="G103" s="27" t="s">
        <v>332</v>
      </c>
      <c r="H103" s="27" t="s">
        <v>324</v>
      </c>
      <c r="I103" s="27" t="s">
        <v>325</v>
      </c>
      <c r="J103" s="27" t="s">
        <v>507</v>
      </c>
    </row>
    <row r="104" ht="30" customHeight="1" spans="1:10">
      <c r="A104" s="241" t="s">
        <v>298</v>
      </c>
      <c r="B104" s="27" t="s">
        <v>500</v>
      </c>
      <c r="C104" s="27" t="s">
        <v>319</v>
      </c>
      <c r="D104" s="27" t="s">
        <v>334</v>
      </c>
      <c r="E104" s="27" t="s">
        <v>517</v>
      </c>
      <c r="F104" s="27" t="s">
        <v>328</v>
      </c>
      <c r="G104" s="27" t="s">
        <v>332</v>
      </c>
      <c r="H104" s="27" t="s">
        <v>324</v>
      </c>
      <c r="I104" s="27" t="s">
        <v>325</v>
      </c>
      <c r="J104" s="27" t="s">
        <v>509</v>
      </c>
    </row>
    <row r="105" ht="30" customHeight="1" spans="1:10">
      <c r="A105" s="241" t="s">
        <v>298</v>
      </c>
      <c r="B105" s="27" t="s">
        <v>500</v>
      </c>
      <c r="C105" s="27" t="s">
        <v>319</v>
      </c>
      <c r="D105" s="27" t="s">
        <v>339</v>
      </c>
      <c r="E105" s="27" t="s">
        <v>518</v>
      </c>
      <c r="F105" s="27" t="s">
        <v>328</v>
      </c>
      <c r="G105" s="27" t="s">
        <v>332</v>
      </c>
      <c r="H105" s="27" t="s">
        <v>324</v>
      </c>
      <c r="I105" s="27" t="s">
        <v>325</v>
      </c>
      <c r="J105" s="27" t="s">
        <v>519</v>
      </c>
    </row>
    <row r="106" ht="30" customHeight="1" spans="1:10">
      <c r="A106" s="241" t="s">
        <v>298</v>
      </c>
      <c r="B106" s="27" t="s">
        <v>500</v>
      </c>
      <c r="C106" s="27" t="s">
        <v>319</v>
      </c>
      <c r="D106" s="27" t="s">
        <v>342</v>
      </c>
      <c r="E106" s="27" t="s">
        <v>343</v>
      </c>
      <c r="F106" s="27" t="s">
        <v>344</v>
      </c>
      <c r="G106" s="27" t="s">
        <v>332</v>
      </c>
      <c r="H106" s="27" t="s">
        <v>324</v>
      </c>
      <c r="I106" s="27" t="s">
        <v>325</v>
      </c>
      <c r="J106" s="27" t="s">
        <v>520</v>
      </c>
    </row>
    <row r="107" ht="30" customHeight="1" spans="1:10">
      <c r="A107" s="241" t="s">
        <v>298</v>
      </c>
      <c r="B107" s="27" t="s">
        <v>500</v>
      </c>
      <c r="C107" s="27" t="s">
        <v>346</v>
      </c>
      <c r="D107" s="27" t="s">
        <v>347</v>
      </c>
      <c r="E107" s="27" t="s">
        <v>521</v>
      </c>
      <c r="F107" s="27" t="s">
        <v>322</v>
      </c>
      <c r="G107" s="27" t="s">
        <v>323</v>
      </c>
      <c r="H107" s="27" t="s">
        <v>324</v>
      </c>
      <c r="I107" s="27" t="s">
        <v>349</v>
      </c>
      <c r="J107" s="27" t="s">
        <v>522</v>
      </c>
    </row>
    <row r="108" ht="30" customHeight="1" spans="1:10">
      <c r="A108" s="241" t="s">
        <v>298</v>
      </c>
      <c r="B108" s="27" t="s">
        <v>500</v>
      </c>
      <c r="C108" s="27" t="s">
        <v>346</v>
      </c>
      <c r="D108" s="27" t="s">
        <v>347</v>
      </c>
      <c r="E108" s="27" t="s">
        <v>523</v>
      </c>
      <c r="F108" s="27" t="s">
        <v>322</v>
      </c>
      <c r="G108" s="27" t="s">
        <v>524</v>
      </c>
      <c r="H108" s="27" t="s">
        <v>324</v>
      </c>
      <c r="I108" s="27" t="s">
        <v>349</v>
      </c>
      <c r="J108" s="27" t="s">
        <v>525</v>
      </c>
    </row>
    <row r="109" ht="30" customHeight="1" spans="1:10">
      <c r="A109" s="241" t="s">
        <v>298</v>
      </c>
      <c r="B109" s="27" t="s">
        <v>500</v>
      </c>
      <c r="C109" s="27" t="s">
        <v>346</v>
      </c>
      <c r="D109" s="27" t="s">
        <v>347</v>
      </c>
      <c r="E109" s="27" t="s">
        <v>526</v>
      </c>
      <c r="F109" s="27" t="s">
        <v>322</v>
      </c>
      <c r="G109" s="27" t="s">
        <v>404</v>
      </c>
      <c r="H109" s="27" t="s">
        <v>324</v>
      </c>
      <c r="I109" s="27" t="s">
        <v>349</v>
      </c>
      <c r="J109" s="27" t="s">
        <v>527</v>
      </c>
    </row>
    <row r="110" ht="30" customHeight="1" spans="1:10">
      <c r="A110" s="241" t="s">
        <v>298</v>
      </c>
      <c r="B110" s="27" t="s">
        <v>500</v>
      </c>
      <c r="C110" s="27" t="s">
        <v>346</v>
      </c>
      <c r="D110" s="27" t="s">
        <v>347</v>
      </c>
      <c r="E110" s="27" t="s">
        <v>528</v>
      </c>
      <c r="F110" s="27" t="s">
        <v>328</v>
      </c>
      <c r="G110" s="27" t="s">
        <v>524</v>
      </c>
      <c r="H110" s="27" t="s">
        <v>324</v>
      </c>
      <c r="I110" s="27" t="s">
        <v>349</v>
      </c>
      <c r="J110" s="27" t="s">
        <v>529</v>
      </c>
    </row>
    <row r="111" ht="30" customHeight="1" spans="1:10">
      <c r="A111" s="241" t="s">
        <v>298</v>
      </c>
      <c r="B111" s="27" t="s">
        <v>500</v>
      </c>
      <c r="C111" s="27" t="s">
        <v>363</v>
      </c>
      <c r="D111" s="27" t="s">
        <v>364</v>
      </c>
      <c r="E111" s="27" t="s">
        <v>530</v>
      </c>
      <c r="F111" s="27" t="s">
        <v>322</v>
      </c>
      <c r="G111" s="27" t="s">
        <v>323</v>
      </c>
      <c r="H111" s="27" t="s">
        <v>324</v>
      </c>
      <c r="I111" s="27" t="s">
        <v>349</v>
      </c>
      <c r="J111" s="27" t="s">
        <v>531</v>
      </c>
    </row>
  </sheetData>
  <mergeCells count="16">
    <mergeCell ref="A2:J2"/>
    <mergeCell ref="A3:H3"/>
    <mergeCell ref="A7:A19"/>
    <mergeCell ref="A20:A34"/>
    <mergeCell ref="A35:A44"/>
    <mergeCell ref="A45:A53"/>
    <mergeCell ref="A54:A81"/>
    <mergeCell ref="A82:A94"/>
    <mergeCell ref="A95:A111"/>
    <mergeCell ref="B7:B19"/>
    <mergeCell ref="B20:B34"/>
    <mergeCell ref="B35:B44"/>
    <mergeCell ref="B45:B53"/>
    <mergeCell ref="B54:B81"/>
    <mergeCell ref="B82:B94"/>
    <mergeCell ref="B95:B11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9"/>
  <sheetViews>
    <sheetView showZeros="0" workbookViewId="0">
      <selection activeCell="C21" sqref="C21"/>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97"/>
      <c r="B1" s="198"/>
      <c r="C1" s="198"/>
      <c r="D1" s="199"/>
      <c r="E1" s="199"/>
      <c r="F1" s="199"/>
      <c r="G1" s="198"/>
      <c r="H1" s="198"/>
      <c r="I1" s="199"/>
    </row>
    <row r="2" ht="41.25" customHeight="1" spans="1:9">
      <c r="A2" s="200" t="str">
        <f>"2025"&amp;"年部门新增资产配置预算表"</f>
        <v>2025年部门新增资产配置预算表</v>
      </c>
      <c r="B2" s="198"/>
      <c r="C2" s="198"/>
      <c r="D2" s="199"/>
      <c r="E2" s="199"/>
      <c r="F2" s="199"/>
      <c r="G2" s="198"/>
      <c r="H2" s="198"/>
      <c r="I2" s="199"/>
    </row>
    <row r="3" customHeight="1" spans="1:9">
      <c r="A3" s="201" t="str">
        <f>"单位名称："&amp;"昆明市网格化综合监督指挥中心"</f>
        <v>单位名称：昆明市网格化综合监督指挥中心</v>
      </c>
      <c r="B3" s="202"/>
      <c r="C3" s="202"/>
      <c r="D3" s="197"/>
      <c r="F3" s="199"/>
      <c r="G3" s="198"/>
      <c r="H3" s="198"/>
      <c r="I3" s="228" t="s">
        <v>1</v>
      </c>
    </row>
    <row r="4" ht="28.5" customHeight="1" spans="1:9">
      <c r="A4" s="203" t="s">
        <v>170</v>
      </c>
      <c r="B4" s="204" t="s">
        <v>171</v>
      </c>
      <c r="C4" s="205" t="s">
        <v>532</v>
      </c>
      <c r="D4" s="203" t="s">
        <v>533</v>
      </c>
      <c r="E4" s="203" t="s">
        <v>534</v>
      </c>
      <c r="F4" s="203" t="s">
        <v>535</v>
      </c>
      <c r="G4" s="206" t="s">
        <v>536</v>
      </c>
      <c r="H4" s="207"/>
      <c r="I4" s="229"/>
    </row>
    <row r="5" ht="21" customHeight="1" spans="1:9">
      <c r="A5" s="208"/>
      <c r="B5" s="209"/>
      <c r="C5" s="209"/>
      <c r="D5" s="210"/>
      <c r="E5" s="209"/>
      <c r="F5" s="209"/>
      <c r="G5" s="211" t="s">
        <v>537</v>
      </c>
      <c r="H5" s="211" t="s">
        <v>538</v>
      </c>
      <c r="I5" s="211" t="s">
        <v>539</v>
      </c>
    </row>
    <row r="6" ht="17.25" customHeight="1" spans="1:9">
      <c r="A6" s="212" t="s">
        <v>76</v>
      </c>
      <c r="B6" s="213"/>
      <c r="C6" s="214" t="s">
        <v>77</v>
      </c>
      <c r="D6" s="212" t="s">
        <v>78</v>
      </c>
      <c r="E6" s="215" t="s">
        <v>79</v>
      </c>
      <c r="F6" s="212" t="s">
        <v>80</v>
      </c>
      <c r="G6" s="214" t="s">
        <v>81</v>
      </c>
      <c r="H6" s="208" t="s">
        <v>82</v>
      </c>
      <c r="I6" s="215" t="s">
        <v>83</v>
      </c>
    </row>
    <row r="7" ht="19.5" customHeight="1" spans="1:9">
      <c r="A7" s="216"/>
      <c r="B7" s="217"/>
      <c r="C7" s="217"/>
      <c r="D7" s="218"/>
      <c r="E7" s="219"/>
      <c r="F7" s="220"/>
      <c r="G7" s="221"/>
      <c r="H7" s="222"/>
      <c r="I7" s="222"/>
    </row>
    <row r="8" ht="19.5" customHeight="1" spans="1:9">
      <c r="A8" s="223" t="s">
        <v>51</v>
      </c>
      <c r="B8" s="224"/>
      <c r="C8" s="224"/>
      <c r="D8" s="225"/>
      <c r="E8" s="226"/>
      <c r="F8" s="227"/>
      <c r="G8" s="221"/>
      <c r="H8" s="222"/>
      <c r="I8" s="222"/>
    </row>
    <row r="9" customHeight="1" spans="1:1">
      <c r="A9" t="s">
        <v>540</v>
      </c>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V17"/>
  <sheetViews>
    <sheetView showZeros="0" workbookViewId="0">
      <selection activeCell="A1" sqref="A1"/>
    </sheetView>
  </sheetViews>
  <sheetFormatPr defaultColWidth="9.14166666666667" defaultRowHeight="14.25" customHeight="1"/>
  <cols>
    <col min="1" max="2" width="32.575" customWidth="1"/>
    <col min="3" max="3" width="41.1416666666667" customWidth="1"/>
    <col min="4" max="4" width="24.425" customWidth="1"/>
    <col min="5" max="5" width="21.2833333333333" customWidth="1"/>
    <col min="6" max="6" width="21.7083333333333" customWidth="1"/>
    <col min="7" max="7" width="35.2833333333333" customWidth="1"/>
    <col min="8" max="8" width="7.70833333333333" customWidth="1"/>
    <col min="9" max="9" width="11.1416666666667" customWidth="1"/>
    <col min="10" max="10" width="13.2833333333333" customWidth="1"/>
    <col min="11" max="20" width="20" customWidth="1"/>
    <col min="21" max="21" width="19.85" customWidth="1"/>
    <col min="22" max="22" width="20" customWidth="1"/>
  </cols>
  <sheetData>
    <row r="1" ht="15.75" customHeight="1" spans="2:22">
      <c r="B1" s="151"/>
      <c r="C1" s="151"/>
      <c r="D1" s="151"/>
      <c r="E1" s="151"/>
      <c r="T1" s="187"/>
      <c r="U1" s="187"/>
      <c r="V1" s="188"/>
    </row>
    <row r="2" ht="41.25" customHeight="1" spans="1:22">
      <c r="A2" s="152" t="str">
        <f>"2025"&amp;"年部门政府采购预算表"</f>
        <v>2025年部门政府采购预算表</v>
      </c>
      <c r="B2" s="153"/>
      <c r="C2" s="153"/>
      <c r="D2" s="153"/>
      <c r="E2" s="153"/>
      <c r="F2" s="154"/>
      <c r="G2" s="154"/>
      <c r="H2" s="154"/>
      <c r="I2" s="154"/>
      <c r="J2" s="154"/>
      <c r="K2" s="154"/>
      <c r="L2" s="154"/>
      <c r="M2" s="154"/>
      <c r="N2" s="154"/>
      <c r="O2" s="153"/>
      <c r="P2" s="154"/>
      <c r="Q2" s="154"/>
      <c r="R2" s="153"/>
      <c r="S2" s="154"/>
      <c r="T2" s="153"/>
      <c r="U2" s="153"/>
      <c r="V2" s="154"/>
    </row>
    <row r="3" ht="18.75" customHeight="1" spans="1:22">
      <c r="A3" s="155" t="str">
        <f>"单位名称："&amp;"昆明市网格化综合监督指挥中心"</f>
        <v>单位名称：昆明市网格化综合监督指挥中心</v>
      </c>
      <c r="B3" s="156"/>
      <c r="C3" s="156"/>
      <c r="D3" s="156"/>
      <c r="E3" s="156"/>
      <c r="F3" s="157"/>
      <c r="G3" s="157"/>
      <c r="H3" s="157"/>
      <c r="I3" s="157"/>
      <c r="J3" s="157"/>
      <c r="K3" s="157"/>
      <c r="L3" s="157"/>
      <c r="M3" s="157"/>
      <c r="N3" s="157"/>
      <c r="T3" s="189"/>
      <c r="U3" s="189"/>
      <c r="V3" s="190" t="s">
        <v>1</v>
      </c>
    </row>
    <row r="4" ht="15.75" customHeight="1" spans="1:22">
      <c r="A4" s="158" t="s">
        <v>170</v>
      </c>
      <c r="B4" s="159" t="s">
        <v>171</v>
      </c>
      <c r="C4" s="159" t="s">
        <v>172</v>
      </c>
      <c r="D4" s="159" t="s">
        <v>174</v>
      </c>
      <c r="E4" s="159" t="s">
        <v>175</v>
      </c>
      <c r="F4" s="160" t="s">
        <v>541</v>
      </c>
      <c r="G4" s="160" t="s">
        <v>542</v>
      </c>
      <c r="H4" s="160" t="s">
        <v>543</v>
      </c>
      <c r="I4" s="160" t="s">
        <v>537</v>
      </c>
      <c r="J4" s="160" t="s">
        <v>538</v>
      </c>
      <c r="K4" s="177" t="s">
        <v>544</v>
      </c>
      <c r="L4" s="177"/>
      <c r="M4" s="177"/>
      <c r="N4" s="177"/>
      <c r="O4" s="178"/>
      <c r="P4" s="177"/>
      <c r="Q4" s="177"/>
      <c r="R4" s="191"/>
      <c r="S4" s="177"/>
      <c r="T4" s="178"/>
      <c r="U4" s="191"/>
      <c r="V4" s="192"/>
    </row>
    <row r="5" ht="17.25" customHeight="1" spans="1:22">
      <c r="A5" s="161"/>
      <c r="B5" s="162"/>
      <c r="C5" s="162"/>
      <c r="D5" s="162"/>
      <c r="E5" s="162"/>
      <c r="F5" s="163"/>
      <c r="G5" s="163"/>
      <c r="H5" s="163"/>
      <c r="I5" s="163"/>
      <c r="J5" s="163"/>
      <c r="K5" s="163" t="s">
        <v>51</v>
      </c>
      <c r="L5" s="163" t="s">
        <v>54</v>
      </c>
      <c r="M5" s="163" t="s">
        <v>55</v>
      </c>
      <c r="N5" s="163" t="s">
        <v>56</v>
      </c>
      <c r="O5" s="179" t="s">
        <v>57</v>
      </c>
      <c r="P5" s="180" t="s">
        <v>545</v>
      </c>
      <c r="Q5" s="180"/>
      <c r="R5" s="193"/>
      <c r="S5" s="180"/>
      <c r="T5" s="194"/>
      <c r="U5" s="165"/>
      <c r="V5" s="163" t="s">
        <v>546</v>
      </c>
    </row>
    <row r="6" ht="54" customHeight="1" spans="1:22">
      <c r="A6" s="164"/>
      <c r="B6" s="165"/>
      <c r="C6" s="165"/>
      <c r="D6" s="165"/>
      <c r="E6" s="165"/>
      <c r="F6" s="166"/>
      <c r="G6" s="166"/>
      <c r="H6" s="166"/>
      <c r="I6" s="166"/>
      <c r="J6" s="166"/>
      <c r="K6" s="166"/>
      <c r="L6" s="166" t="s">
        <v>53</v>
      </c>
      <c r="M6" s="166"/>
      <c r="N6" s="166"/>
      <c r="O6" s="181"/>
      <c r="P6" s="166" t="s">
        <v>53</v>
      </c>
      <c r="Q6" s="166" t="s">
        <v>59</v>
      </c>
      <c r="R6" s="165" t="s">
        <v>61</v>
      </c>
      <c r="S6" s="166" t="s">
        <v>547</v>
      </c>
      <c r="T6" s="181" t="s">
        <v>62</v>
      </c>
      <c r="U6" s="165" t="s">
        <v>63</v>
      </c>
      <c r="V6" s="166"/>
    </row>
    <row r="7" ht="18" customHeight="1" spans="1:22">
      <c r="A7" s="167">
        <v>1</v>
      </c>
      <c r="B7" s="168" t="s">
        <v>77</v>
      </c>
      <c r="C7" s="169" t="s">
        <v>78</v>
      </c>
      <c r="D7" s="169" t="s">
        <v>79</v>
      </c>
      <c r="E7" s="168" t="s">
        <v>80</v>
      </c>
      <c r="F7" s="169" t="s">
        <v>81</v>
      </c>
      <c r="G7" s="169" t="s">
        <v>82</v>
      </c>
      <c r="H7" s="170" t="s">
        <v>83</v>
      </c>
      <c r="I7" s="169" t="s">
        <v>84</v>
      </c>
      <c r="J7" s="169" t="s">
        <v>85</v>
      </c>
      <c r="K7" s="170" t="s">
        <v>86</v>
      </c>
      <c r="L7" s="169" t="s">
        <v>87</v>
      </c>
      <c r="M7" s="170" t="s">
        <v>88</v>
      </c>
      <c r="N7" s="169" t="s">
        <v>89</v>
      </c>
      <c r="O7" s="169" t="s">
        <v>90</v>
      </c>
      <c r="P7" s="170" t="s">
        <v>271</v>
      </c>
      <c r="Q7" s="169" t="s">
        <v>272</v>
      </c>
      <c r="R7" s="168" t="s">
        <v>273</v>
      </c>
      <c r="S7" s="169" t="s">
        <v>274</v>
      </c>
      <c r="T7" s="169" t="s">
        <v>275</v>
      </c>
      <c r="U7" s="169" t="s">
        <v>276</v>
      </c>
      <c r="V7" s="169" t="s">
        <v>277</v>
      </c>
    </row>
    <row r="8" ht="21" customHeight="1" spans="1:22">
      <c r="A8" s="171" t="s">
        <v>182</v>
      </c>
      <c r="B8" s="172" t="s">
        <v>65</v>
      </c>
      <c r="C8" s="172" t="s">
        <v>200</v>
      </c>
      <c r="D8" s="172" t="s">
        <v>95</v>
      </c>
      <c r="E8" s="172" t="s">
        <v>96</v>
      </c>
      <c r="F8" s="173" t="s">
        <v>548</v>
      </c>
      <c r="G8" s="173" t="s">
        <v>549</v>
      </c>
      <c r="H8" s="173" t="s">
        <v>550</v>
      </c>
      <c r="I8" s="182">
        <v>1</v>
      </c>
      <c r="J8" s="183">
        <v>6000</v>
      </c>
      <c r="K8" s="183">
        <v>6000</v>
      </c>
      <c r="L8" s="183">
        <v>6000</v>
      </c>
      <c r="M8" s="183"/>
      <c r="N8" s="183"/>
      <c r="O8" s="184"/>
      <c r="P8" s="183"/>
      <c r="Q8" s="183"/>
      <c r="R8" s="184"/>
      <c r="S8" s="183"/>
      <c r="T8" s="184"/>
      <c r="U8" s="184"/>
      <c r="V8" s="195"/>
    </row>
    <row r="9" ht="21" customHeight="1" spans="1:22">
      <c r="A9" s="171" t="s">
        <v>182</v>
      </c>
      <c r="B9" s="172" t="s">
        <v>65</v>
      </c>
      <c r="C9" s="172" t="s">
        <v>200</v>
      </c>
      <c r="D9" s="172" t="s">
        <v>95</v>
      </c>
      <c r="E9" s="172" t="s">
        <v>96</v>
      </c>
      <c r="F9" s="173" t="s">
        <v>551</v>
      </c>
      <c r="G9" s="173" t="s">
        <v>552</v>
      </c>
      <c r="H9" s="173" t="s">
        <v>550</v>
      </c>
      <c r="I9" s="182">
        <v>1</v>
      </c>
      <c r="J9" s="183">
        <v>6000</v>
      </c>
      <c r="K9" s="183">
        <v>6000</v>
      </c>
      <c r="L9" s="183">
        <v>6000</v>
      </c>
      <c r="M9" s="183"/>
      <c r="N9" s="183"/>
      <c r="O9" s="184"/>
      <c r="P9" s="183"/>
      <c r="Q9" s="183"/>
      <c r="R9" s="184"/>
      <c r="S9" s="183"/>
      <c r="T9" s="184"/>
      <c r="U9" s="184"/>
      <c r="V9" s="27"/>
    </row>
    <row r="10" ht="21" customHeight="1" spans="1:22">
      <c r="A10" s="171" t="s">
        <v>182</v>
      </c>
      <c r="B10" s="172" t="s">
        <v>65</v>
      </c>
      <c r="C10" s="172" t="s">
        <v>200</v>
      </c>
      <c r="D10" s="172" t="s">
        <v>95</v>
      </c>
      <c r="E10" s="172" t="s">
        <v>96</v>
      </c>
      <c r="F10" s="173" t="s">
        <v>553</v>
      </c>
      <c r="G10" s="173" t="s">
        <v>554</v>
      </c>
      <c r="H10" s="173" t="s">
        <v>550</v>
      </c>
      <c r="I10" s="182">
        <v>1</v>
      </c>
      <c r="J10" s="183">
        <v>3600</v>
      </c>
      <c r="K10" s="183">
        <v>3600</v>
      </c>
      <c r="L10" s="183">
        <v>3600</v>
      </c>
      <c r="M10" s="183"/>
      <c r="N10" s="183"/>
      <c r="O10" s="184"/>
      <c r="P10" s="183"/>
      <c r="Q10" s="183"/>
      <c r="R10" s="184"/>
      <c r="S10" s="183"/>
      <c r="T10" s="184"/>
      <c r="U10" s="184"/>
      <c r="V10" s="27"/>
    </row>
    <row r="11" ht="21" customHeight="1" spans="1:22">
      <c r="A11" s="171" t="s">
        <v>182</v>
      </c>
      <c r="B11" s="172" t="s">
        <v>65</v>
      </c>
      <c r="C11" s="172" t="s">
        <v>205</v>
      </c>
      <c r="D11" s="172" t="s">
        <v>95</v>
      </c>
      <c r="E11" s="172" t="s">
        <v>96</v>
      </c>
      <c r="F11" s="173" t="s">
        <v>555</v>
      </c>
      <c r="G11" s="173" t="s">
        <v>556</v>
      </c>
      <c r="H11" s="173" t="s">
        <v>550</v>
      </c>
      <c r="I11" s="182">
        <v>1</v>
      </c>
      <c r="J11" s="183">
        <v>21600</v>
      </c>
      <c r="K11" s="183">
        <v>21600</v>
      </c>
      <c r="L11" s="183">
        <v>21600</v>
      </c>
      <c r="M11" s="183"/>
      <c r="N11" s="183"/>
      <c r="O11" s="184"/>
      <c r="P11" s="183"/>
      <c r="Q11" s="183"/>
      <c r="R11" s="184"/>
      <c r="S11" s="183"/>
      <c r="T11" s="184"/>
      <c r="U11" s="184"/>
      <c r="V11" s="27"/>
    </row>
    <row r="12" ht="21" customHeight="1" spans="1:22">
      <c r="A12" s="171" t="s">
        <v>182</v>
      </c>
      <c r="B12" s="172" t="s">
        <v>65</v>
      </c>
      <c r="C12" s="172" t="s">
        <v>284</v>
      </c>
      <c r="D12" s="172" t="s">
        <v>97</v>
      </c>
      <c r="E12" s="172" t="s">
        <v>98</v>
      </c>
      <c r="F12" s="173" t="s">
        <v>557</v>
      </c>
      <c r="G12" s="173" t="s">
        <v>558</v>
      </c>
      <c r="H12" s="173" t="s">
        <v>550</v>
      </c>
      <c r="I12" s="182">
        <v>1</v>
      </c>
      <c r="J12" s="183">
        <v>2025000</v>
      </c>
      <c r="K12" s="183">
        <v>2025000</v>
      </c>
      <c r="L12" s="183">
        <v>2025000</v>
      </c>
      <c r="M12" s="183"/>
      <c r="N12" s="183"/>
      <c r="O12" s="184"/>
      <c r="P12" s="183"/>
      <c r="Q12" s="183"/>
      <c r="R12" s="184"/>
      <c r="S12" s="183"/>
      <c r="T12" s="184"/>
      <c r="U12" s="184"/>
      <c r="V12" s="27"/>
    </row>
    <row r="13" ht="21" customHeight="1" spans="1:22">
      <c r="A13" s="171" t="s">
        <v>182</v>
      </c>
      <c r="B13" s="172" t="s">
        <v>65</v>
      </c>
      <c r="C13" s="172" t="s">
        <v>291</v>
      </c>
      <c r="D13" s="172" t="s">
        <v>97</v>
      </c>
      <c r="E13" s="172" t="s">
        <v>98</v>
      </c>
      <c r="F13" s="173" t="s">
        <v>559</v>
      </c>
      <c r="G13" s="173" t="s">
        <v>560</v>
      </c>
      <c r="H13" s="173" t="s">
        <v>550</v>
      </c>
      <c r="I13" s="182">
        <v>1</v>
      </c>
      <c r="J13" s="183">
        <v>2000000</v>
      </c>
      <c r="K13" s="183">
        <v>2000000</v>
      </c>
      <c r="L13" s="183">
        <v>2000000</v>
      </c>
      <c r="M13" s="183"/>
      <c r="N13" s="183"/>
      <c r="O13" s="184"/>
      <c r="P13" s="183"/>
      <c r="Q13" s="183"/>
      <c r="R13" s="184"/>
      <c r="S13" s="183"/>
      <c r="T13" s="184"/>
      <c r="U13" s="184"/>
      <c r="V13" s="27"/>
    </row>
    <row r="14" ht="21" customHeight="1" spans="1:22">
      <c r="A14" s="171" t="s">
        <v>182</v>
      </c>
      <c r="B14" s="172" t="s">
        <v>65</v>
      </c>
      <c r="C14" s="172" t="s">
        <v>291</v>
      </c>
      <c r="D14" s="172" t="s">
        <v>97</v>
      </c>
      <c r="E14" s="172" t="s">
        <v>98</v>
      </c>
      <c r="F14" s="173" t="s">
        <v>559</v>
      </c>
      <c r="G14" s="173" t="s">
        <v>561</v>
      </c>
      <c r="H14" s="173" t="s">
        <v>550</v>
      </c>
      <c r="I14" s="182">
        <v>1</v>
      </c>
      <c r="J14" s="183">
        <v>1400000</v>
      </c>
      <c r="K14" s="183">
        <v>1400000</v>
      </c>
      <c r="L14" s="183">
        <v>1400000</v>
      </c>
      <c r="M14" s="183"/>
      <c r="N14" s="183"/>
      <c r="O14" s="184"/>
      <c r="P14" s="183"/>
      <c r="Q14" s="183"/>
      <c r="R14" s="184"/>
      <c r="S14" s="183"/>
      <c r="T14" s="184"/>
      <c r="U14" s="184"/>
      <c r="V14" s="27"/>
    </row>
    <row r="15" ht="21" customHeight="1" spans="1:22">
      <c r="A15" s="171" t="s">
        <v>182</v>
      </c>
      <c r="B15" s="172" t="s">
        <v>65</v>
      </c>
      <c r="C15" s="172" t="s">
        <v>300</v>
      </c>
      <c r="D15" s="172" t="s">
        <v>97</v>
      </c>
      <c r="E15" s="172" t="s">
        <v>98</v>
      </c>
      <c r="F15" s="173" t="s">
        <v>562</v>
      </c>
      <c r="G15" s="173" t="s">
        <v>563</v>
      </c>
      <c r="H15" s="173" t="s">
        <v>550</v>
      </c>
      <c r="I15" s="182">
        <v>1</v>
      </c>
      <c r="J15" s="183">
        <v>1750000</v>
      </c>
      <c r="K15" s="183">
        <v>1750000</v>
      </c>
      <c r="L15" s="183">
        <v>1750000</v>
      </c>
      <c r="M15" s="183"/>
      <c r="N15" s="183"/>
      <c r="O15" s="184"/>
      <c r="P15" s="183"/>
      <c r="Q15" s="183"/>
      <c r="R15" s="184"/>
      <c r="S15" s="183"/>
      <c r="T15" s="184"/>
      <c r="U15" s="184"/>
      <c r="V15" s="27"/>
    </row>
    <row r="16" ht="21" customHeight="1" spans="1:22">
      <c r="A16" s="171" t="s">
        <v>182</v>
      </c>
      <c r="B16" s="172" t="s">
        <v>65</v>
      </c>
      <c r="C16" s="172" t="s">
        <v>301</v>
      </c>
      <c r="D16" s="172" t="s">
        <v>97</v>
      </c>
      <c r="E16" s="172" t="s">
        <v>98</v>
      </c>
      <c r="F16" s="173" t="s">
        <v>562</v>
      </c>
      <c r="G16" s="173" t="s">
        <v>564</v>
      </c>
      <c r="H16" s="173" t="s">
        <v>550</v>
      </c>
      <c r="I16" s="182">
        <v>1</v>
      </c>
      <c r="J16" s="183">
        <v>1842000</v>
      </c>
      <c r="K16" s="183">
        <v>1842000</v>
      </c>
      <c r="L16" s="183">
        <v>1842000</v>
      </c>
      <c r="M16" s="183"/>
      <c r="N16" s="183"/>
      <c r="O16" s="184"/>
      <c r="P16" s="183"/>
      <c r="Q16" s="183"/>
      <c r="R16" s="184"/>
      <c r="S16" s="183"/>
      <c r="T16" s="184"/>
      <c r="U16" s="184"/>
      <c r="V16" s="27"/>
    </row>
    <row r="17" ht="21" customHeight="1" spans="1:22">
      <c r="A17" s="174" t="s">
        <v>161</v>
      </c>
      <c r="B17" s="175"/>
      <c r="C17" s="175"/>
      <c r="D17" s="175"/>
      <c r="E17" s="175"/>
      <c r="F17" s="176"/>
      <c r="G17" s="176"/>
      <c r="H17" s="176"/>
      <c r="I17" s="185"/>
      <c r="J17" s="186"/>
      <c r="K17" s="184">
        <v>9054200</v>
      </c>
      <c r="L17" s="184">
        <v>9054200</v>
      </c>
      <c r="M17" s="184"/>
      <c r="N17" s="184"/>
      <c r="O17" s="184"/>
      <c r="P17" s="184"/>
      <c r="Q17" s="184"/>
      <c r="R17" s="184"/>
      <c r="S17" s="184"/>
      <c r="T17" s="184"/>
      <c r="U17" s="184"/>
      <c r="V17" s="196"/>
    </row>
  </sheetData>
  <mergeCells count="21">
    <mergeCell ref="A2:V2"/>
    <mergeCell ref="A3:J3"/>
    <mergeCell ref="K4:V4"/>
    <mergeCell ref="P5:U5"/>
    <mergeCell ref="A17:J17"/>
    <mergeCell ref="A4:A6"/>
    <mergeCell ref="B4:B6"/>
    <mergeCell ref="C4:C6"/>
    <mergeCell ref="D4:D6"/>
    <mergeCell ref="E4:E6"/>
    <mergeCell ref="F4:F6"/>
    <mergeCell ref="G4:G6"/>
    <mergeCell ref="H4:H6"/>
    <mergeCell ref="I4:I6"/>
    <mergeCell ref="J4:J6"/>
    <mergeCell ref="K5:K6"/>
    <mergeCell ref="L5:L6"/>
    <mergeCell ref="M5:M6"/>
    <mergeCell ref="N5:N6"/>
    <mergeCell ref="O5:O6"/>
    <mergeCell ref="V5:V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selection activeCell="A10" sqref="A10"/>
    </sheetView>
  </sheetViews>
  <sheetFormatPr defaultColWidth="9.14166666666667" defaultRowHeight="14.25" customHeight="1"/>
  <cols>
    <col min="1" max="3" width="39.1416666666667" customWidth="1"/>
    <col min="4" max="4" width="27.575" customWidth="1"/>
    <col min="5" max="5" width="17.575" customWidth="1"/>
    <col min="6" max="6" width="28.1416666666667" customWidth="1"/>
    <col min="7" max="8" width="39.1416666666667" customWidth="1"/>
    <col min="9" max="17" width="20.425" customWidth="1"/>
    <col min="18" max="19" width="20.2833333333333" customWidth="1"/>
    <col min="20" max="20" width="20.425" customWidth="1"/>
  </cols>
  <sheetData>
    <row r="1" ht="16.5" customHeight="1" spans="1:20">
      <c r="A1" s="106"/>
      <c r="B1" s="107"/>
      <c r="C1" s="107"/>
      <c r="D1" s="107"/>
      <c r="E1" s="107"/>
      <c r="F1" s="106"/>
      <c r="G1" s="106"/>
      <c r="H1" s="106"/>
      <c r="I1" s="106"/>
      <c r="J1" s="106"/>
      <c r="K1" s="106"/>
      <c r="L1" s="106"/>
      <c r="M1" s="130"/>
      <c r="N1" s="106"/>
      <c r="O1" s="106"/>
      <c r="P1" s="107"/>
      <c r="Q1" s="106"/>
      <c r="R1" s="142"/>
      <c r="S1" s="143"/>
      <c r="T1" s="143"/>
    </row>
    <row r="2" ht="41.25" customHeight="1" spans="1:20">
      <c r="A2" s="108" t="str">
        <f>"2025"&amp;"年部门政府购买服务预算表"</f>
        <v>2025年部门政府购买服务预算表</v>
      </c>
      <c r="B2" s="109"/>
      <c r="C2" s="109"/>
      <c r="D2" s="109"/>
      <c r="E2" s="109"/>
      <c r="F2" s="110"/>
      <c r="G2" s="110"/>
      <c r="H2" s="110"/>
      <c r="I2" s="110"/>
      <c r="J2" s="110"/>
      <c r="K2" s="110"/>
      <c r="L2" s="110"/>
      <c r="M2" s="131"/>
      <c r="N2" s="110"/>
      <c r="O2" s="110"/>
      <c r="P2" s="109"/>
      <c r="Q2" s="110"/>
      <c r="R2" s="131"/>
      <c r="S2" s="109"/>
      <c r="T2" s="110"/>
    </row>
    <row r="3" ht="18.75" customHeight="1" spans="1:20">
      <c r="A3" s="111" t="str">
        <f>"单位名称："&amp;"昆明市网格化综合监督指挥中心"</f>
        <v>单位名称：昆明市网格化综合监督指挥中心</v>
      </c>
      <c r="B3" s="107"/>
      <c r="C3" s="107"/>
      <c r="D3" s="107"/>
      <c r="E3" s="107"/>
      <c r="F3" s="106"/>
      <c r="G3" s="106"/>
      <c r="H3" s="106"/>
      <c r="I3" s="106"/>
      <c r="J3" s="106"/>
      <c r="K3" s="106"/>
      <c r="L3" s="106"/>
      <c r="M3" s="130"/>
      <c r="N3" s="106"/>
      <c r="O3" s="106"/>
      <c r="P3" s="107"/>
      <c r="Q3" s="106"/>
      <c r="R3" s="144"/>
      <c r="S3" s="145"/>
      <c r="T3" s="145" t="s">
        <v>1</v>
      </c>
    </row>
    <row r="4" ht="15.75" customHeight="1" spans="1:20">
      <c r="A4" s="112" t="s">
        <v>170</v>
      </c>
      <c r="B4" s="113" t="s">
        <v>171</v>
      </c>
      <c r="C4" s="113" t="s">
        <v>172</v>
      </c>
      <c r="D4" s="113" t="s">
        <v>565</v>
      </c>
      <c r="E4" s="113" t="s">
        <v>174</v>
      </c>
      <c r="F4" s="114" t="s">
        <v>175</v>
      </c>
      <c r="G4" s="114" t="s">
        <v>566</v>
      </c>
      <c r="H4" s="114" t="s">
        <v>567</v>
      </c>
      <c r="I4" s="132" t="s">
        <v>544</v>
      </c>
      <c r="J4" s="132"/>
      <c r="K4" s="132"/>
      <c r="L4" s="132"/>
      <c r="M4" s="133"/>
      <c r="N4" s="132"/>
      <c r="O4" s="132"/>
      <c r="P4" s="134"/>
      <c r="Q4" s="132"/>
      <c r="R4" s="133"/>
      <c r="S4" s="134"/>
      <c r="T4" s="146"/>
    </row>
    <row r="5" ht="17.25" customHeight="1" spans="1:20">
      <c r="A5" s="115"/>
      <c r="B5" s="116"/>
      <c r="C5" s="116"/>
      <c r="D5" s="116"/>
      <c r="E5" s="116"/>
      <c r="F5" s="117"/>
      <c r="G5" s="117"/>
      <c r="H5" s="117"/>
      <c r="I5" s="117" t="s">
        <v>51</v>
      </c>
      <c r="J5" s="117" t="s">
        <v>54</v>
      </c>
      <c r="K5" s="117" t="s">
        <v>568</v>
      </c>
      <c r="L5" s="117" t="s">
        <v>56</v>
      </c>
      <c r="M5" s="135" t="s">
        <v>569</v>
      </c>
      <c r="N5" s="136" t="s">
        <v>545</v>
      </c>
      <c r="O5" s="136"/>
      <c r="P5" s="137"/>
      <c r="Q5" s="136"/>
      <c r="R5" s="147"/>
      <c r="S5" s="119"/>
      <c r="T5" s="117" t="s">
        <v>546</v>
      </c>
    </row>
    <row r="6" ht="54" customHeight="1" spans="1:20">
      <c r="A6" s="118"/>
      <c r="B6" s="119"/>
      <c r="C6" s="119"/>
      <c r="D6" s="119"/>
      <c r="E6" s="119"/>
      <c r="F6" s="120"/>
      <c r="G6" s="120"/>
      <c r="H6" s="120"/>
      <c r="I6" s="120"/>
      <c r="J6" s="120" t="s">
        <v>53</v>
      </c>
      <c r="K6" s="120"/>
      <c r="L6" s="120"/>
      <c r="M6" s="138"/>
      <c r="N6" s="120" t="s">
        <v>53</v>
      </c>
      <c r="O6" s="120" t="s">
        <v>59</v>
      </c>
      <c r="P6" s="119" t="s">
        <v>61</v>
      </c>
      <c r="Q6" s="120" t="s">
        <v>60</v>
      </c>
      <c r="R6" s="138" t="s">
        <v>62</v>
      </c>
      <c r="S6" s="119" t="s">
        <v>63</v>
      </c>
      <c r="T6" s="120"/>
    </row>
    <row r="7" ht="17.25" customHeight="1" spans="1:20">
      <c r="A7" s="121">
        <v>1</v>
      </c>
      <c r="B7" s="119">
        <v>2</v>
      </c>
      <c r="C7" s="121">
        <v>3</v>
      </c>
      <c r="D7" s="121">
        <v>4</v>
      </c>
      <c r="E7" s="119">
        <v>5</v>
      </c>
      <c r="F7" s="121">
        <v>6</v>
      </c>
      <c r="G7" s="121">
        <v>7</v>
      </c>
      <c r="H7" s="122">
        <v>8</v>
      </c>
      <c r="I7" s="121">
        <v>9</v>
      </c>
      <c r="J7" s="121">
        <v>10</v>
      </c>
      <c r="K7" s="122">
        <v>11</v>
      </c>
      <c r="L7" s="121">
        <v>12</v>
      </c>
      <c r="M7" s="121">
        <v>13</v>
      </c>
      <c r="N7" s="122">
        <v>14</v>
      </c>
      <c r="O7" s="121">
        <v>15</v>
      </c>
      <c r="P7" s="121">
        <v>16</v>
      </c>
      <c r="Q7" s="122">
        <v>17</v>
      </c>
      <c r="R7" s="121">
        <v>18</v>
      </c>
      <c r="S7" s="148">
        <v>19</v>
      </c>
      <c r="T7" s="149">
        <v>20</v>
      </c>
    </row>
    <row r="8" ht="21" customHeight="1" spans="1:20">
      <c r="A8" s="123"/>
      <c r="B8" s="124"/>
      <c r="C8" s="124"/>
      <c r="D8" s="124"/>
      <c r="E8" s="124"/>
      <c r="F8" s="125"/>
      <c r="G8" s="125"/>
      <c r="H8" s="125"/>
      <c r="I8" s="139"/>
      <c r="J8" s="139"/>
      <c r="K8" s="139"/>
      <c r="L8" s="139"/>
      <c r="M8" s="140"/>
      <c r="N8" s="139"/>
      <c r="O8" s="139"/>
      <c r="P8" s="141"/>
      <c r="Q8" s="139"/>
      <c r="R8" s="140"/>
      <c r="S8" s="140"/>
      <c r="T8" s="150"/>
    </row>
    <row r="9" ht="21" customHeight="1" spans="1:20">
      <c r="A9" s="126" t="s">
        <v>161</v>
      </c>
      <c r="B9" s="127"/>
      <c r="C9" s="127"/>
      <c r="D9" s="127"/>
      <c r="E9" s="127"/>
      <c r="F9" s="128"/>
      <c r="G9" s="128"/>
      <c r="H9" s="129"/>
      <c r="I9" s="140"/>
      <c r="J9" s="140"/>
      <c r="K9" s="140"/>
      <c r="L9" s="140"/>
      <c r="M9" s="140"/>
      <c r="N9" s="140"/>
      <c r="O9" s="140"/>
      <c r="P9" s="141"/>
      <c r="Q9" s="140"/>
      <c r="R9" s="140"/>
      <c r="S9" s="140"/>
      <c r="T9" s="141"/>
    </row>
    <row r="10" customHeight="1" spans="1:1">
      <c r="A10" t="s">
        <v>570</v>
      </c>
    </row>
  </sheetData>
  <mergeCells count="20">
    <mergeCell ref="A2:T2"/>
    <mergeCell ref="A3:H3"/>
    <mergeCell ref="I3:S3"/>
    <mergeCell ref="I4:T4"/>
    <mergeCell ref="N5:S5"/>
    <mergeCell ref="A9:H9"/>
    <mergeCell ref="A4:A6"/>
    <mergeCell ref="B4:B6"/>
    <mergeCell ref="C4:C6"/>
    <mergeCell ref="D4:D6"/>
    <mergeCell ref="E4:E6"/>
    <mergeCell ref="F4:F6"/>
    <mergeCell ref="G4:G6"/>
    <mergeCell ref="H4:H6"/>
    <mergeCell ref="I5:I6"/>
    <mergeCell ref="J5:J6"/>
    <mergeCell ref="K5:K6"/>
    <mergeCell ref="L5:L6"/>
    <mergeCell ref="M5:M6"/>
    <mergeCell ref="T5:T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A11" sqref="A11:B11"/>
    </sheetView>
  </sheetViews>
  <sheetFormatPr defaultColWidth="9.14166666666667" defaultRowHeight="14.25" customHeight="1"/>
  <cols>
    <col min="1" max="1" width="10.2833333333333" customWidth="1"/>
    <col min="2" max="2" width="30.425" customWidth="1"/>
    <col min="3" max="3" width="23.85" customWidth="1"/>
    <col min="4" max="4" width="11.1416666666667" customWidth="1"/>
    <col min="5" max="5" width="32.7083333333333" customWidth="1"/>
    <col min="6" max="6" width="9.85" customWidth="1"/>
    <col min="7" max="7" width="17.7083333333333" customWidth="1"/>
    <col min="8" max="11" width="23.1416666666667" customWidth="1"/>
  </cols>
  <sheetData>
    <row r="1" ht="13.5" customHeight="1" spans="4:11">
      <c r="D1" s="79"/>
      <c r="E1" s="79"/>
      <c r="F1" s="79"/>
      <c r="G1" s="79"/>
      <c r="K1" s="100"/>
    </row>
    <row r="2" ht="41.25" customHeight="1" spans="1:11">
      <c r="A2" s="80" t="str">
        <f>"2025"&amp;"年部门上级补助项目支出预算表"</f>
        <v>2025年部门上级补助项目支出预算表</v>
      </c>
      <c r="B2" s="80"/>
      <c r="C2" s="80"/>
      <c r="D2" s="80"/>
      <c r="E2" s="80"/>
      <c r="F2" s="80"/>
      <c r="G2" s="80"/>
      <c r="H2" s="80"/>
      <c r="I2" s="80"/>
      <c r="J2" s="80"/>
      <c r="K2" s="80"/>
    </row>
    <row r="3" ht="13.5" customHeight="1" spans="1:11">
      <c r="A3" s="81" t="str">
        <f>"单位名称："&amp;"昆明市网格化综合监督指挥中心"</f>
        <v>单位名称：昆明市网格化综合监督指挥中心</v>
      </c>
      <c r="B3" s="82"/>
      <c r="C3" s="82"/>
      <c r="D3" s="82"/>
      <c r="E3" s="82"/>
      <c r="F3" s="82"/>
      <c r="G3" s="82"/>
      <c r="H3" s="83"/>
      <c r="I3" s="83"/>
      <c r="J3" s="83"/>
      <c r="K3" s="101" t="s">
        <v>1</v>
      </c>
    </row>
    <row r="4" ht="21.75" customHeight="1" spans="1:11">
      <c r="A4" s="84" t="s">
        <v>571</v>
      </c>
      <c r="B4" s="84" t="s">
        <v>172</v>
      </c>
      <c r="C4" s="84" t="s">
        <v>572</v>
      </c>
      <c r="D4" s="85" t="s">
        <v>174</v>
      </c>
      <c r="E4" s="85" t="s">
        <v>175</v>
      </c>
      <c r="F4" s="85" t="s">
        <v>176</v>
      </c>
      <c r="G4" s="85" t="s">
        <v>177</v>
      </c>
      <c r="H4" s="86" t="s">
        <v>51</v>
      </c>
      <c r="I4" s="102" t="s">
        <v>573</v>
      </c>
      <c r="J4" s="103"/>
      <c r="K4" s="104"/>
    </row>
    <row r="5" ht="21.75" customHeight="1" spans="1:11">
      <c r="A5" s="87"/>
      <c r="B5" s="87"/>
      <c r="C5" s="87"/>
      <c r="D5" s="88"/>
      <c r="E5" s="88"/>
      <c r="F5" s="88"/>
      <c r="G5" s="88"/>
      <c r="H5" s="89"/>
      <c r="I5" s="85" t="s">
        <v>54</v>
      </c>
      <c r="J5" s="85" t="s">
        <v>55</v>
      </c>
      <c r="K5" s="85" t="s">
        <v>56</v>
      </c>
    </row>
    <row r="6" ht="40.5" customHeight="1" spans="1:11">
      <c r="A6" s="90"/>
      <c r="B6" s="90"/>
      <c r="C6" s="90"/>
      <c r="D6" s="91"/>
      <c r="E6" s="91"/>
      <c r="F6" s="91"/>
      <c r="G6" s="91"/>
      <c r="H6" s="92"/>
      <c r="I6" s="91" t="s">
        <v>53</v>
      </c>
      <c r="J6" s="91"/>
      <c r="K6" s="91"/>
    </row>
    <row r="7" ht="20.25" customHeight="1" spans="1:11">
      <c r="A7" s="93">
        <v>1</v>
      </c>
      <c r="B7" s="93">
        <v>2</v>
      </c>
      <c r="C7" s="93">
        <v>3</v>
      </c>
      <c r="D7" s="93">
        <v>4</v>
      </c>
      <c r="E7" s="93">
        <v>5</v>
      </c>
      <c r="F7" s="93">
        <v>6</v>
      </c>
      <c r="G7" s="93">
        <v>7</v>
      </c>
      <c r="H7" s="93">
        <v>8</v>
      </c>
      <c r="I7" s="93">
        <v>9</v>
      </c>
      <c r="J7" s="105">
        <v>10</v>
      </c>
      <c r="K7" s="105">
        <v>11</v>
      </c>
    </row>
    <row r="8" ht="18" customHeight="1" spans="1:11">
      <c r="A8" s="78"/>
      <c r="B8" s="27"/>
      <c r="C8" s="78"/>
      <c r="D8" s="78"/>
      <c r="E8" s="78"/>
      <c r="F8" s="78"/>
      <c r="G8" s="78"/>
      <c r="H8" s="23"/>
      <c r="I8" s="23"/>
      <c r="J8" s="23"/>
      <c r="K8" s="23"/>
    </row>
    <row r="9" ht="24" customHeight="1" spans="1:11">
      <c r="A9" s="94"/>
      <c r="B9" s="95"/>
      <c r="C9" s="94"/>
      <c r="D9" s="94"/>
      <c r="E9" s="94"/>
      <c r="F9" s="94"/>
      <c r="G9" s="94"/>
      <c r="H9" s="23"/>
      <c r="I9" s="23"/>
      <c r="J9" s="23"/>
      <c r="K9" s="23"/>
    </row>
    <row r="10" ht="18.75" customHeight="1" spans="1:11">
      <c r="A10" s="96" t="s">
        <v>161</v>
      </c>
      <c r="B10" s="97"/>
      <c r="C10" s="97"/>
      <c r="D10" s="97"/>
      <c r="E10" s="97"/>
      <c r="F10" s="97"/>
      <c r="G10" s="98"/>
      <c r="H10" s="23"/>
      <c r="I10" s="23"/>
      <c r="J10" s="23"/>
      <c r="K10" s="23"/>
    </row>
    <row r="11" customHeight="1" spans="1:2">
      <c r="A11" s="99" t="s">
        <v>574</v>
      </c>
      <c r="B11" s="99"/>
    </row>
  </sheetData>
  <mergeCells count="17">
    <mergeCell ref="A2:K2"/>
    <mergeCell ref="A3:G3"/>
    <mergeCell ref="H3:J3"/>
    <mergeCell ref="I4:K4"/>
    <mergeCell ref="A10:G10"/>
    <mergeCell ref="A11:B11"/>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Z9"/>
  <sheetViews>
    <sheetView showZeros="0" workbookViewId="0">
      <selection activeCell="A2" sqref="A2:Z2"/>
    </sheetView>
  </sheetViews>
  <sheetFormatPr defaultColWidth="9.14166666666667" defaultRowHeight="14.25" customHeight="1"/>
  <cols>
    <col min="1" max="1" width="37.7083333333333" customWidth="1"/>
    <col min="2" max="26" width="20" customWidth="1"/>
  </cols>
  <sheetData>
    <row r="1" ht="17.25" customHeight="1" spans="4:26">
      <c r="D1" s="42"/>
      <c r="E1" s="43"/>
      <c r="X1" s="70"/>
      <c r="Y1" s="70"/>
      <c r="Z1" s="70"/>
    </row>
    <row r="2" ht="41.25" customHeight="1" spans="1:26">
      <c r="A2" s="44" t="str">
        <f>"2025"&amp;"年部门市对下转移支付预算表"</f>
        <v>2025年部门市对下转移支付预算表</v>
      </c>
      <c r="B2" s="45"/>
      <c r="C2" s="45"/>
      <c r="D2" s="45"/>
      <c r="E2" s="46"/>
      <c r="F2" s="45"/>
      <c r="G2" s="45"/>
      <c r="H2" s="45"/>
      <c r="I2" s="45"/>
      <c r="J2" s="45"/>
      <c r="K2" s="45"/>
      <c r="L2" s="45"/>
      <c r="M2" s="45"/>
      <c r="N2" s="45"/>
      <c r="O2" s="45"/>
      <c r="P2" s="45"/>
      <c r="Q2" s="45"/>
      <c r="R2" s="45"/>
      <c r="S2" s="45"/>
      <c r="T2" s="45"/>
      <c r="U2" s="45"/>
      <c r="V2" s="45"/>
      <c r="W2" s="45"/>
      <c r="X2" s="71"/>
      <c r="Y2" s="71"/>
      <c r="Z2" s="45"/>
    </row>
    <row r="3" ht="18" customHeight="1" spans="1:26">
      <c r="A3" s="47" t="str">
        <f>"单位名称："&amp;"昆明市网格化综合监督指挥中心"</f>
        <v>单位名称：昆明市网格化综合监督指挥中心</v>
      </c>
      <c r="B3" s="48"/>
      <c r="C3" s="48"/>
      <c r="D3" s="49"/>
      <c r="E3" s="50"/>
      <c r="F3" s="51"/>
      <c r="G3" s="51"/>
      <c r="H3" s="51"/>
      <c r="I3" s="51"/>
      <c r="J3" s="51"/>
      <c r="X3" s="72"/>
      <c r="Y3" s="72"/>
      <c r="Z3" s="72" t="s">
        <v>1</v>
      </c>
    </row>
    <row r="4" ht="19.5" customHeight="1" spans="1:26">
      <c r="A4" s="52" t="s">
        <v>575</v>
      </c>
      <c r="B4" s="53" t="s">
        <v>544</v>
      </c>
      <c r="C4" s="54"/>
      <c r="D4" s="54"/>
      <c r="E4" s="55"/>
      <c r="F4" s="53" t="s">
        <v>576</v>
      </c>
      <c r="G4" s="54"/>
      <c r="H4" s="54"/>
      <c r="I4" s="54"/>
      <c r="J4" s="54"/>
      <c r="K4" s="54"/>
      <c r="L4" s="54"/>
      <c r="M4" s="54"/>
      <c r="N4" s="54"/>
      <c r="O4" s="54"/>
      <c r="P4" s="54"/>
      <c r="Q4" s="54"/>
      <c r="R4" s="54"/>
      <c r="S4" s="54"/>
      <c r="T4" s="54"/>
      <c r="U4" s="54"/>
      <c r="V4" s="54"/>
      <c r="W4" s="54"/>
      <c r="X4" s="73"/>
      <c r="Y4" s="74"/>
      <c r="Z4" s="75" t="s">
        <v>577</v>
      </c>
    </row>
    <row r="5" ht="40.5" customHeight="1" spans="1:26">
      <c r="A5" s="56"/>
      <c r="B5" s="57" t="s">
        <v>51</v>
      </c>
      <c r="C5" s="58" t="s">
        <v>54</v>
      </c>
      <c r="D5" s="59" t="s">
        <v>568</v>
      </c>
      <c r="E5" s="60" t="s">
        <v>56</v>
      </c>
      <c r="F5" s="61" t="s">
        <v>578</v>
      </c>
      <c r="G5" s="61" t="s">
        <v>579</v>
      </c>
      <c r="H5" s="61" t="s">
        <v>580</v>
      </c>
      <c r="I5" s="61" t="s">
        <v>581</v>
      </c>
      <c r="J5" s="61" t="s">
        <v>582</v>
      </c>
      <c r="K5" s="61" t="s">
        <v>583</v>
      </c>
      <c r="L5" s="61" t="s">
        <v>584</v>
      </c>
      <c r="M5" s="61" t="s">
        <v>585</v>
      </c>
      <c r="N5" s="61" t="s">
        <v>586</v>
      </c>
      <c r="O5" s="61" t="s">
        <v>587</v>
      </c>
      <c r="P5" s="61" t="s">
        <v>588</v>
      </c>
      <c r="Q5" s="61" t="s">
        <v>589</v>
      </c>
      <c r="R5" s="61" t="s">
        <v>590</v>
      </c>
      <c r="S5" s="61" t="s">
        <v>591</v>
      </c>
      <c r="T5" s="61" t="s">
        <v>592</v>
      </c>
      <c r="U5" s="61" t="s">
        <v>593</v>
      </c>
      <c r="V5" s="61" t="s">
        <v>594</v>
      </c>
      <c r="W5" s="61" t="s">
        <v>595</v>
      </c>
      <c r="X5" s="61" t="s">
        <v>596</v>
      </c>
      <c r="Y5" s="76" t="s">
        <v>597</v>
      </c>
      <c r="Z5" s="76" t="s">
        <v>596</v>
      </c>
    </row>
    <row r="6" ht="19.5" customHeight="1" spans="1:26">
      <c r="A6" s="62">
        <v>1</v>
      </c>
      <c r="B6" s="62">
        <v>2</v>
      </c>
      <c r="C6" s="62">
        <v>3</v>
      </c>
      <c r="D6" s="63">
        <v>4</v>
      </c>
      <c r="E6" s="64">
        <v>5</v>
      </c>
      <c r="F6" s="64">
        <v>6</v>
      </c>
      <c r="G6" s="64">
        <v>7</v>
      </c>
      <c r="H6" s="65">
        <v>8</v>
      </c>
      <c r="I6" s="64">
        <v>9</v>
      </c>
      <c r="J6" s="64">
        <v>10</v>
      </c>
      <c r="K6" s="64">
        <v>11</v>
      </c>
      <c r="L6" s="65">
        <v>12</v>
      </c>
      <c r="M6" s="64">
        <v>13</v>
      </c>
      <c r="N6" s="64">
        <v>14</v>
      </c>
      <c r="O6" s="64">
        <v>15</v>
      </c>
      <c r="P6" s="65">
        <v>16</v>
      </c>
      <c r="Q6" s="64">
        <v>17</v>
      </c>
      <c r="R6" s="64">
        <v>18</v>
      </c>
      <c r="S6" s="64">
        <v>19</v>
      </c>
      <c r="T6" s="65">
        <v>20</v>
      </c>
      <c r="U6" s="64">
        <v>21</v>
      </c>
      <c r="V6" s="64">
        <v>22</v>
      </c>
      <c r="W6" s="64">
        <v>23</v>
      </c>
      <c r="X6" s="65">
        <v>24</v>
      </c>
      <c r="Y6" s="64">
        <v>25</v>
      </c>
      <c r="Z6" s="64">
        <v>26</v>
      </c>
    </row>
    <row r="7" ht="21.75" customHeight="1" spans="1:26">
      <c r="A7" s="66"/>
      <c r="B7" s="67"/>
      <c r="C7" s="67"/>
      <c r="D7" s="68"/>
      <c r="E7" s="69"/>
      <c r="F7" s="67"/>
      <c r="G7" s="67"/>
      <c r="H7" s="67"/>
      <c r="I7" s="67"/>
      <c r="J7" s="67"/>
      <c r="K7" s="67"/>
      <c r="L7" s="67"/>
      <c r="M7" s="67"/>
      <c r="N7" s="67"/>
      <c r="O7" s="67"/>
      <c r="P7" s="67"/>
      <c r="Q7" s="67"/>
      <c r="R7" s="67"/>
      <c r="S7" s="67"/>
      <c r="T7" s="67"/>
      <c r="U7" s="67"/>
      <c r="V7" s="67"/>
      <c r="W7" s="67"/>
      <c r="X7" s="67"/>
      <c r="Y7" s="67"/>
      <c r="Z7" s="77"/>
    </row>
    <row r="8" ht="19.5" customHeight="1" spans="1:26">
      <c r="A8" s="27"/>
      <c r="B8" s="23"/>
      <c r="C8" s="23"/>
      <c r="D8" s="23"/>
      <c r="E8" s="26"/>
      <c r="F8" s="23"/>
      <c r="G8" s="23"/>
      <c r="H8" s="23"/>
      <c r="I8" s="23"/>
      <c r="J8" s="23"/>
      <c r="K8" s="23"/>
      <c r="L8" s="23"/>
      <c r="M8" s="23"/>
      <c r="N8" s="23"/>
      <c r="O8" s="23"/>
      <c r="P8" s="23"/>
      <c r="Q8" s="23"/>
      <c r="R8" s="23"/>
      <c r="S8" s="23"/>
      <c r="T8" s="23"/>
      <c r="U8" s="23"/>
      <c r="V8" s="23"/>
      <c r="W8" s="23"/>
      <c r="X8" s="23"/>
      <c r="Y8" s="23"/>
      <c r="Z8" s="78"/>
    </row>
    <row r="9" customHeight="1" spans="1:1">
      <c r="A9" t="s">
        <v>598</v>
      </c>
    </row>
  </sheetData>
  <mergeCells count="7">
    <mergeCell ref="A2:Z2"/>
    <mergeCell ref="A3:J3"/>
    <mergeCell ref="K3:Y3"/>
    <mergeCell ref="B4:E4"/>
    <mergeCell ref="F4:Y4"/>
    <mergeCell ref="A4:A5"/>
    <mergeCell ref="Z4:Z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E34" sqref="E34"/>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1"/>
    </row>
    <row r="2" ht="41.25" customHeight="1" spans="1:10">
      <c r="A2" s="31" t="str">
        <f>"2025"&amp;"年部门项目支出绩效目标表（市对下转移支付）"</f>
        <v>2025年部门项目支出绩效目标表（市对下转移支付）</v>
      </c>
      <c r="B2" s="32"/>
      <c r="C2" s="32"/>
      <c r="D2" s="32"/>
      <c r="E2" s="32"/>
      <c r="F2" s="33"/>
      <c r="G2" s="32"/>
      <c r="H2" s="33"/>
      <c r="I2" s="33"/>
      <c r="J2" s="32"/>
    </row>
    <row r="3" ht="17.25" customHeight="1" spans="1:1">
      <c r="A3" s="34" t="str">
        <f>"单位名称："&amp;"昆明市网格化综合监督指挥中心"</f>
        <v>单位名称：昆明市网格化综合监督指挥中心</v>
      </c>
    </row>
    <row r="4" ht="44.25" customHeight="1" spans="1:10">
      <c r="A4" s="35" t="s">
        <v>575</v>
      </c>
      <c r="B4" s="35" t="s">
        <v>309</v>
      </c>
      <c r="C4" s="35" t="s">
        <v>310</v>
      </c>
      <c r="D4" s="35" t="s">
        <v>311</v>
      </c>
      <c r="E4" s="35" t="s">
        <v>312</v>
      </c>
      <c r="F4" s="36" t="s">
        <v>313</v>
      </c>
      <c r="G4" s="35" t="s">
        <v>314</v>
      </c>
      <c r="H4" s="36" t="s">
        <v>315</v>
      </c>
      <c r="I4" s="36" t="s">
        <v>316</v>
      </c>
      <c r="J4" s="35" t="s">
        <v>317</v>
      </c>
    </row>
    <row r="5" ht="14.25" customHeight="1" spans="1:10">
      <c r="A5" s="35">
        <v>1</v>
      </c>
      <c r="B5" s="35">
        <v>2</v>
      </c>
      <c r="C5" s="35">
        <v>3</v>
      </c>
      <c r="D5" s="35">
        <v>4</v>
      </c>
      <c r="E5" s="35">
        <v>5</v>
      </c>
      <c r="F5" s="36">
        <v>6</v>
      </c>
      <c r="G5" s="35">
        <v>7</v>
      </c>
      <c r="H5" s="36">
        <v>8</v>
      </c>
      <c r="I5" s="36">
        <v>9</v>
      </c>
      <c r="J5" s="35">
        <v>10</v>
      </c>
    </row>
    <row r="6" ht="21.75" customHeight="1" spans="1:10">
      <c r="A6" s="37"/>
      <c r="B6" s="38"/>
      <c r="C6" s="38"/>
      <c r="D6" s="38"/>
      <c r="E6" s="39"/>
      <c r="F6" s="40"/>
      <c r="G6" s="39"/>
      <c r="H6" s="40"/>
      <c r="I6" s="40"/>
      <c r="J6" s="39"/>
    </row>
    <row r="7" ht="19.5" customHeight="1" spans="1:10">
      <c r="A7" s="27"/>
      <c r="B7" s="27"/>
      <c r="C7" s="27"/>
      <c r="D7" s="27"/>
      <c r="E7" s="27"/>
      <c r="F7" s="27"/>
      <c r="G7" s="23"/>
      <c r="H7" s="27"/>
      <c r="I7" s="27"/>
      <c r="J7" s="27"/>
    </row>
    <row r="8" customHeight="1" spans="1:1">
      <c r="A8" t="s">
        <v>599</v>
      </c>
    </row>
  </sheetData>
  <mergeCells count="2">
    <mergeCell ref="A2:J2"/>
    <mergeCell ref="A3:J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6"/>
  <sheetViews>
    <sheetView showZeros="0" workbookViewId="0">
      <selection activeCell="G22" sqref="G22"/>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row>
    <row r="2" ht="41.25" customHeight="1" spans="1:7">
      <c r="A2" s="3" t="str">
        <f>"2025"&amp;"年部门项目中期规划预算表"</f>
        <v>2025年部门项目中期规划预算表</v>
      </c>
      <c r="B2" s="3"/>
      <c r="C2" s="3"/>
      <c r="D2" s="3"/>
      <c r="E2" s="3"/>
      <c r="F2" s="3"/>
      <c r="G2" s="3"/>
    </row>
    <row r="3" ht="13.5" customHeight="1" spans="1:7">
      <c r="A3" s="4" t="str">
        <f>"单位名称："&amp;"昆明市网格化综合监督指挥中心"</f>
        <v>单位名称：昆明市网格化综合监督指挥中心</v>
      </c>
      <c r="B3" s="5"/>
      <c r="C3" s="5"/>
      <c r="D3" s="5"/>
      <c r="E3" s="6"/>
      <c r="F3" s="6"/>
      <c r="G3" s="7" t="s">
        <v>1</v>
      </c>
    </row>
    <row r="4" ht="21.75" customHeight="1" spans="1:7">
      <c r="A4" s="8" t="s">
        <v>572</v>
      </c>
      <c r="B4" s="8" t="s">
        <v>571</v>
      </c>
      <c r="C4" s="8" t="s">
        <v>172</v>
      </c>
      <c r="D4" s="9" t="s">
        <v>267</v>
      </c>
      <c r="E4" s="10" t="s">
        <v>54</v>
      </c>
      <c r="F4" s="11"/>
      <c r="G4" s="12"/>
    </row>
    <row r="5" ht="21.75" customHeight="1" spans="1:7">
      <c r="A5" s="13"/>
      <c r="B5" s="13"/>
      <c r="C5" s="13"/>
      <c r="D5" s="14"/>
      <c r="E5" s="15" t="str">
        <f>"2025"&amp;"年"</f>
        <v>2025年</v>
      </c>
      <c r="F5" s="16" t="str">
        <f>("2025"+1)&amp;"年"</f>
        <v>2026年</v>
      </c>
      <c r="G5" s="16" t="str">
        <f>("2025"+2)&amp;"年"</f>
        <v>2027年</v>
      </c>
    </row>
    <row r="6" ht="40.5" customHeight="1" spans="1:7">
      <c r="A6" s="17"/>
      <c r="B6" s="17"/>
      <c r="C6" s="17"/>
      <c r="D6" s="18"/>
      <c r="E6" s="19"/>
      <c r="F6" s="20"/>
      <c r="G6" s="20"/>
    </row>
    <row r="7" ht="15" customHeight="1" spans="1:7">
      <c r="A7" s="21">
        <v>1</v>
      </c>
      <c r="B7" s="21">
        <v>2</v>
      </c>
      <c r="C7" s="21">
        <v>3</v>
      </c>
      <c r="D7" s="21">
        <v>4</v>
      </c>
      <c r="E7" s="21">
        <v>5</v>
      </c>
      <c r="F7" s="21">
        <v>6</v>
      </c>
      <c r="G7" s="21">
        <v>7</v>
      </c>
    </row>
    <row r="8" customHeight="1" spans="1:7">
      <c r="A8" s="22" t="s">
        <v>65</v>
      </c>
      <c r="B8" s="23"/>
      <c r="C8" s="23"/>
      <c r="D8" s="23"/>
      <c r="E8" s="23">
        <v>12561075.77</v>
      </c>
      <c r="F8" s="23">
        <v>5800000</v>
      </c>
      <c r="G8" s="23">
        <v>1800000</v>
      </c>
    </row>
    <row r="9" ht="17.25" customHeight="1" spans="1:7">
      <c r="A9" s="24"/>
      <c r="B9" s="25" t="s">
        <v>600</v>
      </c>
      <c r="C9" s="25" t="s">
        <v>300</v>
      </c>
      <c r="D9" s="24" t="s">
        <v>285</v>
      </c>
      <c r="E9" s="26">
        <v>1800000</v>
      </c>
      <c r="F9" s="26">
        <v>1800000</v>
      </c>
      <c r="G9" s="26">
        <v>1800000</v>
      </c>
    </row>
    <row r="10" ht="17.25" customHeight="1" spans="1:7">
      <c r="A10" s="27"/>
      <c r="B10" s="25" t="s">
        <v>600</v>
      </c>
      <c r="C10" s="25" t="s">
        <v>301</v>
      </c>
      <c r="D10" s="24" t="s">
        <v>285</v>
      </c>
      <c r="E10" s="26">
        <v>2000000</v>
      </c>
      <c r="F10" s="26">
        <v>4000000</v>
      </c>
      <c r="G10" s="26"/>
    </row>
    <row r="11" ht="17.25" customHeight="1" spans="1:7">
      <c r="A11" s="27"/>
      <c r="B11" s="25" t="s">
        <v>601</v>
      </c>
      <c r="C11" s="25" t="s">
        <v>284</v>
      </c>
      <c r="D11" s="24" t="s">
        <v>285</v>
      </c>
      <c r="E11" s="26">
        <v>2100000</v>
      </c>
      <c r="F11" s="26"/>
      <c r="G11" s="26"/>
    </row>
    <row r="12" ht="17.25" customHeight="1" spans="1:7">
      <c r="A12" s="27"/>
      <c r="B12" s="25" t="s">
        <v>601</v>
      </c>
      <c r="C12" s="25" t="s">
        <v>291</v>
      </c>
      <c r="D12" s="24" t="s">
        <v>285</v>
      </c>
      <c r="E12" s="26">
        <v>3400000</v>
      </c>
      <c r="F12" s="26"/>
      <c r="G12" s="26"/>
    </row>
    <row r="13" ht="17.25" customHeight="1" spans="1:7">
      <c r="A13" s="27"/>
      <c r="B13" s="25" t="s">
        <v>601</v>
      </c>
      <c r="C13" s="25" t="s">
        <v>292</v>
      </c>
      <c r="D13" s="24" t="s">
        <v>285</v>
      </c>
      <c r="E13" s="26">
        <v>1214075.77</v>
      </c>
      <c r="F13" s="26"/>
      <c r="G13" s="26"/>
    </row>
    <row r="14" ht="17.25" customHeight="1" spans="1:7">
      <c r="A14" s="27"/>
      <c r="B14" s="25" t="s">
        <v>601</v>
      </c>
      <c r="C14" s="25" t="s">
        <v>297</v>
      </c>
      <c r="D14" s="24" t="s">
        <v>285</v>
      </c>
      <c r="E14" s="26">
        <v>1667000</v>
      </c>
      <c r="F14" s="26"/>
      <c r="G14" s="26"/>
    </row>
    <row r="15" ht="17.25" customHeight="1" spans="1:7">
      <c r="A15" s="27"/>
      <c r="B15" s="25" t="s">
        <v>601</v>
      </c>
      <c r="C15" s="25" t="s">
        <v>298</v>
      </c>
      <c r="D15" s="24" t="s">
        <v>285</v>
      </c>
      <c r="E15" s="26">
        <v>380000</v>
      </c>
      <c r="F15" s="26"/>
      <c r="G15" s="26"/>
    </row>
    <row r="16" ht="18.75" customHeight="1" spans="1:7">
      <c r="A16" s="28" t="s">
        <v>51</v>
      </c>
      <c r="B16" s="29" t="s">
        <v>602</v>
      </c>
      <c r="C16" s="29"/>
      <c r="D16" s="30"/>
      <c r="E16" s="26">
        <v>12561075.77</v>
      </c>
      <c r="F16" s="26">
        <v>5800000</v>
      </c>
      <c r="G16" s="26">
        <v>1800000</v>
      </c>
    </row>
  </sheetData>
  <mergeCells count="11">
    <mergeCell ref="A2:G2"/>
    <mergeCell ref="A3:F3"/>
    <mergeCell ref="E4:G4"/>
    <mergeCell ref="A16:D16"/>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topLeftCell="L1" workbookViewId="0">
      <selection activeCell="O28" sqref="O28"/>
    </sheetView>
  </sheetViews>
  <sheetFormatPr defaultColWidth="8.425" defaultRowHeight="12.75" customHeight="1"/>
  <cols>
    <col min="1" max="1" width="26.575" customWidth="1"/>
    <col min="2" max="2" width="39.7083333333333" customWidth="1"/>
    <col min="3" max="3" width="20.2833333333333" customWidth="1"/>
    <col min="4" max="5" width="20.7083333333333" customWidth="1"/>
    <col min="6" max="6" width="19.1416666666667" customWidth="1"/>
    <col min="7" max="7" width="24.575" customWidth="1"/>
    <col min="8" max="8" width="20.425" customWidth="1"/>
    <col min="9" max="9" width="22.7083333333333" customWidth="1"/>
    <col min="10" max="10" width="25" customWidth="1"/>
    <col min="11" max="11" width="20.2833333333333" customWidth="1"/>
    <col min="12" max="12" width="20.575" customWidth="1"/>
    <col min="13" max="13" width="25.7083333333333" customWidth="1"/>
    <col min="14" max="14" width="19" customWidth="1"/>
    <col min="15" max="16" width="23.85" customWidth="1"/>
    <col min="17" max="17" width="24.1416666666667" customWidth="1"/>
    <col min="18" max="18" width="27.575" customWidth="1"/>
    <col min="19" max="19" width="21.1416666666667" customWidth="1"/>
    <col min="20" max="20" width="32.425" customWidth="1"/>
  </cols>
  <sheetData>
    <row r="1" ht="17.25" customHeight="1" spans="1:20">
      <c r="A1" s="417" t="s">
        <v>48</v>
      </c>
      <c r="B1" s="418"/>
      <c r="C1" s="418"/>
      <c r="D1" s="418"/>
      <c r="E1" s="418"/>
      <c r="F1" s="418"/>
      <c r="G1" s="418"/>
      <c r="H1" s="418"/>
      <c r="I1" s="418"/>
      <c r="J1" s="418"/>
      <c r="K1" s="418"/>
      <c r="L1" s="418"/>
      <c r="M1" s="418"/>
      <c r="N1" s="418"/>
      <c r="O1" s="418"/>
      <c r="P1" s="418"/>
      <c r="Q1" s="418"/>
      <c r="R1" s="418"/>
      <c r="S1" s="418"/>
      <c r="T1" s="418"/>
    </row>
    <row r="2" ht="41.25" customHeight="1" spans="1:20">
      <c r="A2" s="419" t="str">
        <f>"2025"&amp;"年部门收入预算表"</f>
        <v>2025年部门收入预算表</v>
      </c>
      <c r="B2" s="418"/>
      <c r="C2" s="418"/>
      <c r="D2" s="418"/>
      <c r="E2" s="418"/>
      <c r="F2" s="418"/>
      <c r="G2" s="418"/>
      <c r="H2" s="418"/>
      <c r="I2" s="418"/>
      <c r="J2" s="418"/>
      <c r="K2" s="418"/>
      <c r="L2" s="418"/>
      <c r="M2" s="418"/>
      <c r="N2" s="418"/>
      <c r="O2" s="418"/>
      <c r="P2" s="418"/>
      <c r="Q2" s="418"/>
      <c r="R2" s="418"/>
      <c r="S2" s="418"/>
      <c r="T2" s="418"/>
    </row>
    <row r="3" ht="17.25" customHeight="1" spans="1:20">
      <c r="A3" s="420" t="str">
        <f>"单位名称："&amp;"昆明市网格化综合监督指挥中心"</f>
        <v>单位名称：昆明市网格化综合监督指挥中心</v>
      </c>
      <c r="B3" s="421"/>
      <c r="C3" s="422"/>
      <c r="D3" s="423"/>
      <c r="E3" s="423"/>
      <c r="F3" s="423"/>
      <c r="G3" s="423"/>
      <c r="H3" s="423"/>
      <c r="I3" s="423"/>
      <c r="J3" s="423"/>
      <c r="K3" s="423"/>
      <c r="L3" s="423"/>
      <c r="M3" s="423"/>
      <c r="N3" s="423"/>
      <c r="O3" s="423"/>
      <c r="P3" s="423"/>
      <c r="Q3" s="423"/>
      <c r="R3" s="423"/>
      <c r="S3" s="423"/>
      <c r="T3" s="443" t="s">
        <v>1</v>
      </c>
    </row>
    <row r="4" ht="21.75" customHeight="1" spans="1:20">
      <c r="A4" s="424" t="s">
        <v>49</v>
      </c>
      <c r="B4" s="425" t="s">
        <v>50</v>
      </c>
      <c r="C4" s="425" t="s">
        <v>51</v>
      </c>
      <c r="D4" s="426" t="s">
        <v>52</v>
      </c>
      <c r="E4" s="426"/>
      <c r="F4" s="426"/>
      <c r="G4" s="426"/>
      <c r="H4" s="426"/>
      <c r="I4" s="436"/>
      <c r="J4" s="426"/>
      <c r="K4" s="426"/>
      <c r="L4" s="426"/>
      <c r="M4" s="426"/>
      <c r="N4" s="437"/>
      <c r="O4" s="426" t="s">
        <v>44</v>
      </c>
      <c r="P4" s="426"/>
      <c r="Q4" s="426"/>
      <c r="R4" s="426"/>
      <c r="S4" s="426"/>
      <c r="T4" s="437"/>
    </row>
    <row r="5" ht="27" customHeight="1" spans="1:20">
      <c r="A5" s="427"/>
      <c r="B5" s="428"/>
      <c r="C5" s="428"/>
      <c r="D5" s="428" t="s">
        <v>53</v>
      </c>
      <c r="E5" s="428" t="s">
        <v>54</v>
      </c>
      <c r="F5" s="428" t="s">
        <v>55</v>
      </c>
      <c r="G5" s="428" t="s">
        <v>56</v>
      </c>
      <c r="H5" s="428" t="s">
        <v>57</v>
      </c>
      <c r="I5" s="438" t="s">
        <v>58</v>
      </c>
      <c r="J5" s="439"/>
      <c r="K5" s="439"/>
      <c r="L5" s="439"/>
      <c r="M5" s="439"/>
      <c r="N5" s="440"/>
      <c r="O5" s="428" t="s">
        <v>53</v>
      </c>
      <c r="P5" s="428" t="s">
        <v>54</v>
      </c>
      <c r="Q5" s="428" t="s">
        <v>55</v>
      </c>
      <c r="R5" s="428" t="s">
        <v>56</v>
      </c>
      <c r="S5" s="428" t="s">
        <v>57</v>
      </c>
      <c r="T5" s="428" t="s">
        <v>58</v>
      </c>
    </row>
    <row r="6" ht="30" customHeight="1" spans="1:20">
      <c r="A6" s="429"/>
      <c r="B6" s="430"/>
      <c r="C6" s="431"/>
      <c r="D6" s="431"/>
      <c r="E6" s="431"/>
      <c r="F6" s="431"/>
      <c r="G6" s="431"/>
      <c r="H6" s="431"/>
      <c r="I6" s="441" t="s">
        <v>53</v>
      </c>
      <c r="J6" s="440" t="s">
        <v>59</v>
      </c>
      <c r="K6" s="440" t="s">
        <v>60</v>
      </c>
      <c r="L6" s="440" t="s">
        <v>61</v>
      </c>
      <c r="M6" s="440" t="s">
        <v>62</v>
      </c>
      <c r="N6" s="440" t="s">
        <v>63</v>
      </c>
      <c r="O6" s="442"/>
      <c r="P6" s="442"/>
      <c r="Q6" s="442"/>
      <c r="R6" s="442"/>
      <c r="S6" s="442"/>
      <c r="T6" s="431"/>
    </row>
    <row r="7" ht="15" customHeight="1" spans="1:20">
      <c r="A7" s="432">
        <v>1</v>
      </c>
      <c r="B7" s="432">
        <v>2</v>
      </c>
      <c r="C7" s="432">
        <v>3</v>
      </c>
      <c r="D7" s="432">
        <v>4</v>
      </c>
      <c r="E7" s="432">
        <v>5</v>
      </c>
      <c r="F7" s="432">
        <v>6</v>
      </c>
      <c r="G7" s="432">
        <v>7</v>
      </c>
      <c r="H7" s="432">
        <v>8</v>
      </c>
      <c r="I7" s="441">
        <v>9</v>
      </c>
      <c r="J7" s="432">
        <v>10</v>
      </c>
      <c r="K7" s="432">
        <v>11</v>
      </c>
      <c r="L7" s="432">
        <v>12</v>
      </c>
      <c r="M7" s="432">
        <v>13</v>
      </c>
      <c r="N7" s="432">
        <v>14</v>
      </c>
      <c r="O7" s="432">
        <v>15</v>
      </c>
      <c r="P7" s="432">
        <v>16</v>
      </c>
      <c r="Q7" s="432">
        <v>17</v>
      </c>
      <c r="R7" s="432">
        <v>18</v>
      </c>
      <c r="S7" s="432">
        <v>19</v>
      </c>
      <c r="T7" s="432">
        <v>20</v>
      </c>
    </row>
    <row r="8" ht="18" customHeight="1" spans="1:20">
      <c r="A8" s="433" t="s">
        <v>64</v>
      </c>
      <c r="B8" s="433" t="s">
        <v>65</v>
      </c>
      <c r="C8" s="434">
        <v>23496048.97</v>
      </c>
      <c r="D8" s="434">
        <v>23496048.97</v>
      </c>
      <c r="E8" s="434">
        <v>23496048.97</v>
      </c>
      <c r="F8" s="434"/>
      <c r="G8" s="434"/>
      <c r="H8" s="434"/>
      <c r="I8" s="434"/>
      <c r="J8" s="434"/>
      <c r="K8" s="434"/>
      <c r="L8" s="434"/>
      <c r="M8" s="434"/>
      <c r="N8" s="434"/>
      <c r="O8" s="434"/>
      <c r="P8" s="434"/>
      <c r="Q8" s="434"/>
      <c r="R8" s="434"/>
      <c r="S8" s="434"/>
      <c r="T8" s="434"/>
    </row>
    <row r="9" ht="18" customHeight="1" spans="1:20">
      <c r="A9" s="435" t="s">
        <v>51</v>
      </c>
      <c r="B9" s="435"/>
      <c r="C9" s="434">
        <v>23496048.97</v>
      </c>
      <c r="D9" s="434">
        <v>23496048.97</v>
      </c>
      <c r="E9" s="434">
        <v>23496048.97</v>
      </c>
      <c r="F9" s="434"/>
      <c r="G9" s="434"/>
      <c r="H9" s="434"/>
      <c r="I9" s="434"/>
      <c r="J9" s="434"/>
      <c r="K9" s="434"/>
      <c r="L9" s="434"/>
      <c r="M9" s="434"/>
      <c r="N9" s="434"/>
      <c r="O9" s="434"/>
      <c r="P9" s="434"/>
      <c r="Q9" s="434"/>
      <c r="R9" s="434"/>
      <c r="S9" s="434"/>
      <c r="T9" s="434"/>
    </row>
  </sheetData>
  <mergeCells count="21">
    <mergeCell ref="A1:T1"/>
    <mergeCell ref="A2:T2"/>
    <mergeCell ref="A3:B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4"/>
  <sheetViews>
    <sheetView showZeros="0" topLeftCell="A2" workbookViewId="0">
      <selection activeCell="A1" sqref="A1:O1"/>
    </sheetView>
  </sheetViews>
  <sheetFormatPr defaultColWidth="14" defaultRowHeight="12.75" customHeight="1"/>
  <cols>
    <col min="1" max="1" width="14.85" customWidth="1"/>
    <col min="2" max="2" width="28.85" customWidth="1"/>
    <col min="3" max="3" width="19.2833333333333" customWidth="1"/>
    <col min="4" max="4" width="20.2833333333333" customWidth="1"/>
    <col min="5" max="5" width="17" customWidth="1"/>
    <col min="6" max="6" width="22" customWidth="1"/>
    <col min="7" max="7" width="16" customWidth="1"/>
    <col min="8" max="8" width="16.2833333333333" customWidth="1"/>
    <col min="9" max="9" width="15.7083333333333" customWidth="1"/>
    <col min="10" max="10" width="18.575" customWidth="1"/>
    <col min="11" max="11" width="16.7083333333333" customWidth="1"/>
    <col min="12" max="12" width="16.2833333333333" customWidth="1"/>
  </cols>
  <sheetData>
    <row r="1" ht="17.25" customHeight="1" spans="1:1">
      <c r="A1" s="393"/>
    </row>
    <row r="2" ht="41.25" customHeight="1" spans="1:1">
      <c r="A2" s="394" t="str">
        <f>"2025"&amp;"年部门支出预算表"</f>
        <v>2025年部门支出预算表</v>
      </c>
    </row>
    <row r="3" ht="17.25" customHeight="1" spans="1:15">
      <c r="A3" s="395" t="str">
        <f>"单位名称："&amp;"昆明市网格化综合监督指挥中心"</f>
        <v>单位名称：昆明市网格化综合监督指挥中心</v>
      </c>
      <c r="O3" s="228" t="s">
        <v>1</v>
      </c>
    </row>
    <row r="4" ht="27" customHeight="1" spans="1:15">
      <c r="A4" s="396" t="s">
        <v>66</v>
      </c>
      <c r="B4" s="396" t="s">
        <v>67</v>
      </c>
      <c r="C4" s="396" t="s">
        <v>51</v>
      </c>
      <c r="D4" s="397" t="s">
        <v>54</v>
      </c>
      <c r="E4" s="398"/>
      <c r="F4" s="399"/>
      <c r="G4" s="400" t="s">
        <v>55</v>
      </c>
      <c r="H4" s="400" t="s">
        <v>56</v>
      </c>
      <c r="I4" s="400" t="s">
        <v>68</v>
      </c>
      <c r="J4" s="397" t="s">
        <v>58</v>
      </c>
      <c r="K4" s="398"/>
      <c r="L4" s="398"/>
      <c r="M4" s="398"/>
      <c r="N4" s="413"/>
      <c r="O4" s="414"/>
    </row>
    <row r="5" ht="42" customHeight="1" spans="1:15">
      <c r="A5" s="401"/>
      <c r="B5" s="401"/>
      <c r="C5" s="402"/>
      <c r="D5" s="403" t="s">
        <v>53</v>
      </c>
      <c r="E5" s="403" t="s">
        <v>69</v>
      </c>
      <c r="F5" s="403" t="s">
        <v>70</v>
      </c>
      <c r="G5" s="402"/>
      <c r="H5" s="402"/>
      <c r="I5" s="415"/>
      <c r="J5" s="403" t="s">
        <v>53</v>
      </c>
      <c r="K5" s="416" t="s">
        <v>71</v>
      </c>
      <c r="L5" s="416" t="s">
        <v>72</v>
      </c>
      <c r="M5" s="416" t="s">
        <v>73</v>
      </c>
      <c r="N5" s="416" t="s">
        <v>74</v>
      </c>
      <c r="O5" s="416" t="s">
        <v>75</v>
      </c>
    </row>
    <row r="6" ht="18" customHeight="1" spans="1:15">
      <c r="A6" s="404" t="s">
        <v>76</v>
      </c>
      <c r="B6" s="404" t="s">
        <v>77</v>
      </c>
      <c r="C6" s="404" t="s">
        <v>78</v>
      </c>
      <c r="D6" s="405" t="s">
        <v>79</v>
      </c>
      <c r="E6" s="405" t="s">
        <v>80</v>
      </c>
      <c r="F6" s="405" t="s">
        <v>81</v>
      </c>
      <c r="G6" s="405" t="s">
        <v>82</v>
      </c>
      <c r="H6" s="405" t="s">
        <v>83</v>
      </c>
      <c r="I6" s="405" t="s">
        <v>84</v>
      </c>
      <c r="J6" s="405" t="s">
        <v>85</v>
      </c>
      <c r="K6" s="405" t="s">
        <v>86</v>
      </c>
      <c r="L6" s="405" t="s">
        <v>87</v>
      </c>
      <c r="M6" s="405" t="s">
        <v>88</v>
      </c>
      <c r="N6" s="404" t="s">
        <v>89</v>
      </c>
      <c r="O6" s="405" t="s">
        <v>90</v>
      </c>
    </row>
    <row r="7" ht="21" customHeight="1" spans="1:15">
      <c r="A7" s="406" t="s">
        <v>91</v>
      </c>
      <c r="B7" s="406" t="s">
        <v>92</v>
      </c>
      <c r="C7" s="407">
        <v>21747771.97</v>
      </c>
      <c r="D7" s="408">
        <v>21747771.97</v>
      </c>
      <c r="E7" s="408">
        <v>9186696.2</v>
      </c>
      <c r="F7" s="408">
        <v>12561075.77</v>
      </c>
      <c r="G7" s="408"/>
      <c r="H7" s="408"/>
      <c r="I7" s="408"/>
      <c r="J7" s="408"/>
      <c r="K7" s="408"/>
      <c r="L7" s="408"/>
      <c r="M7" s="408"/>
      <c r="N7" s="407"/>
      <c r="O7" s="407"/>
    </row>
    <row r="8" ht="21" customHeight="1" spans="1:15">
      <c r="A8" s="409" t="s">
        <v>93</v>
      </c>
      <c r="B8" s="409" t="s">
        <v>94</v>
      </c>
      <c r="C8" s="407">
        <v>21747771.97</v>
      </c>
      <c r="D8" s="408">
        <v>21747771.97</v>
      </c>
      <c r="E8" s="408">
        <v>9186696.2</v>
      </c>
      <c r="F8" s="408">
        <v>12561075.77</v>
      </c>
      <c r="G8" s="408"/>
      <c r="H8" s="408"/>
      <c r="I8" s="408"/>
      <c r="J8" s="408"/>
      <c r="K8" s="408"/>
      <c r="L8" s="408"/>
      <c r="M8" s="408"/>
      <c r="N8" s="407"/>
      <c r="O8" s="407"/>
    </row>
    <row r="9" ht="21" customHeight="1" spans="1:15">
      <c r="A9" s="410" t="s">
        <v>95</v>
      </c>
      <c r="B9" s="410" t="s">
        <v>96</v>
      </c>
      <c r="C9" s="407">
        <v>9186696.2</v>
      </c>
      <c r="D9" s="408">
        <v>9186696.2</v>
      </c>
      <c r="E9" s="408">
        <v>9186696.2</v>
      </c>
      <c r="F9" s="408"/>
      <c r="G9" s="408"/>
      <c r="H9" s="408"/>
      <c r="I9" s="408"/>
      <c r="J9" s="408"/>
      <c r="K9" s="408"/>
      <c r="L9" s="408"/>
      <c r="M9" s="408"/>
      <c r="N9" s="407"/>
      <c r="O9" s="407"/>
    </row>
    <row r="10" ht="21" customHeight="1" spans="1:15">
      <c r="A10" s="410" t="s">
        <v>97</v>
      </c>
      <c r="B10" s="410" t="s">
        <v>98</v>
      </c>
      <c r="C10" s="407">
        <v>12561075.77</v>
      </c>
      <c r="D10" s="408">
        <v>12561075.77</v>
      </c>
      <c r="E10" s="408"/>
      <c r="F10" s="408">
        <v>12561075.77</v>
      </c>
      <c r="G10" s="408"/>
      <c r="H10" s="408"/>
      <c r="I10" s="408"/>
      <c r="J10" s="408"/>
      <c r="K10" s="408"/>
      <c r="L10" s="408"/>
      <c r="M10" s="408"/>
      <c r="N10" s="407"/>
      <c r="O10" s="407"/>
    </row>
    <row r="11" ht="21" customHeight="1" spans="1:15">
      <c r="A11" s="406" t="s">
        <v>99</v>
      </c>
      <c r="B11" s="406" t="s">
        <v>100</v>
      </c>
      <c r="C11" s="407">
        <v>633880</v>
      </c>
      <c r="D11" s="408">
        <v>633880</v>
      </c>
      <c r="E11" s="408">
        <v>633880</v>
      </c>
      <c r="F11" s="408"/>
      <c r="G11" s="408"/>
      <c r="H11" s="408"/>
      <c r="I11" s="408"/>
      <c r="J11" s="408"/>
      <c r="K11" s="408"/>
      <c r="L11" s="408"/>
      <c r="M11" s="408"/>
      <c r="N11" s="407"/>
      <c r="O11" s="407"/>
    </row>
    <row r="12" ht="21" customHeight="1" spans="1:15">
      <c r="A12" s="409" t="s">
        <v>101</v>
      </c>
      <c r="B12" s="409" t="s">
        <v>102</v>
      </c>
      <c r="C12" s="407">
        <v>633880</v>
      </c>
      <c r="D12" s="408">
        <v>633880</v>
      </c>
      <c r="E12" s="408">
        <v>633880</v>
      </c>
      <c r="F12" s="408"/>
      <c r="G12" s="408"/>
      <c r="H12" s="408"/>
      <c r="I12" s="408"/>
      <c r="J12" s="408"/>
      <c r="K12" s="408"/>
      <c r="L12" s="408"/>
      <c r="M12" s="408"/>
      <c r="N12" s="407"/>
      <c r="O12" s="407"/>
    </row>
    <row r="13" ht="21" customHeight="1" spans="1:15">
      <c r="A13" s="410" t="s">
        <v>103</v>
      </c>
      <c r="B13" s="410" t="s">
        <v>104</v>
      </c>
      <c r="C13" s="407">
        <v>50400</v>
      </c>
      <c r="D13" s="408">
        <v>50400</v>
      </c>
      <c r="E13" s="408">
        <v>50400</v>
      </c>
      <c r="F13" s="408"/>
      <c r="G13" s="408"/>
      <c r="H13" s="408"/>
      <c r="I13" s="408"/>
      <c r="J13" s="408"/>
      <c r="K13" s="408"/>
      <c r="L13" s="408"/>
      <c r="M13" s="408"/>
      <c r="N13" s="407"/>
      <c r="O13" s="407"/>
    </row>
    <row r="14" ht="21" customHeight="1" spans="1:15">
      <c r="A14" s="410" t="s">
        <v>105</v>
      </c>
      <c r="B14" s="410" t="s">
        <v>106</v>
      </c>
      <c r="C14" s="407">
        <v>583480</v>
      </c>
      <c r="D14" s="408">
        <v>583480</v>
      </c>
      <c r="E14" s="408">
        <v>583480</v>
      </c>
      <c r="F14" s="408"/>
      <c r="G14" s="408"/>
      <c r="H14" s="408"/>
      <c r="I14" s="408"/>
      <c r="J14" s="408"/>
      <c r="K14" s="408"/>
      <c r="L14" s="408"/>
      <c r="M14" s="408"/>
      <c r="N14" s="407"/>
      <c r="O14" s="407"/>
    </row>
    <row r="15" ht="21" customHeight="1" spans="1:15">
      <c r="A15" s="406" t="s">
        <v>107</v>
      </c>
      <c r="B15" s="406" t="s">
        <v>108</v>
      </c>
      <c r="C15" s="407">
        <v>515597</v>
      </c>
      <c r="D15" s="408">
        <v>515597</v>
      </c>
      <c r="E15" s="408">
        <v>515597</v>
      </c>
      <c r="F15" s="408"/>
      <c r="G15" s="408"/>
      <c r="H15" s="408"/>
      <c r="I15" s="408"/>
      <c r="J15" s="408"/>
      <c r="K15" s="408"/>
      <c r="L15" s="408"/>
      <c r="M15" s="408"/>
      <c r="N15" s="407"/>
      <c r="O15" s="407"/>
    </row>
    <row r="16" ht="21" customHeight="1" spans="1:15">
      <c r="A16" s="409" t="s">
        <v>109</v>
      </c>
      <c r="B16" s="409" t="s">
        <v>110</v>
      </c>
      <c r="C16" s="407">
        <v>515597</v>
      </c>
      <c r="D16" s="408">
        <v>515597</v>
      </c>
      <c r="E16" s="408">
        <v>515597</v>
      </c>
      <c r="F16" s="408"/>
      <c r="G16" s="408"/>
      <c r="H16" s="408"/>
      <c r="I16" s="408"/>
      <c r="J16" s="408"/>
      <c r="K16" s="408"/>
      <c r="L16" s="408"/>
      <c r="M16" s="408"/>
      <c r="N16" s="407"/>
      <c r="O16" s="407"/>
    </row>
    <row r="17" ht="21" customHeight="1" spans="1:15">
      <c r="A17" s="410" t="s">
        <v>111</v>
      </c>
      <c r="B17" s="410" t="s">
        <v>112</v>
      </c>
      <c r="C17" s="407">
        <v>304970</v>
      </c>
      <c r="D17" s="408">
        <v>304970</v>
      </c>
      <c r="E17" s="408">
        <v>304970</v>
      </c>
      <c r="F17" s="408"/>
      <c r="G17" s="408"/>
      <c r="H17" s="408"/>
      <c r="I17" s="408"/>
      <c r="J17" s="408"/>
      <c r="K17" s="408"/>
      <c r="L17" s="408"/>
      <c r="M17" s="408"/>
      <c r="N17" s="407"/>
      <c r="O17" s="407"/>
    </row>
    <row r="18" ht="21" customHeight="1" spans="1:15">
      <c r="A18" s="410" t="s">
        <v>113</v>
      </c>
      <c r="B18" s="410" t="s">
        <v>114</v>
      </c>
      <c r="C18" s="407">
        <v>182410</v>
      </c>
      <c r="D18" s="408">
        <v>182410</v>
      </c>
      <c r="E18" s="408">
        <v>182410</v>
      </c>
      <c r="F18" s="408"/>
      <c r="G18" s="408"/>
      <c r="H18" s="408"/>
      <c r="I18" s="408"/>
      <c r="J18" s="408"/>
      <c r="K18" s="408"/>
      <c r="L18" s="408"/>
      <c r="M18" s="408"/>
      <c r="N18" s="407"/>
      <c r="O18" s="407"/>
    </row>
    <row r="19" ht="21" customHeight="1" spans="1:15">
      <c r="A19" s="410" t="s">
        <v>115</v>
      </c>
      <c r="B19" s="410" t="s">
        <v>116</v>
      </c>
      <c r="C19" s="407">
        <v>28217</v>
      </c>
      <c r="D19" s="408">
        <v>28217</v>
      </c>
      <c r="E19" s="408">
        <v>28217</v>
      </c>
      <c r="F19" s="408"/>
      <c r="G19" s="408"/>
      <c r="H19" s="408"/>
      <c r="I19" s="408"/>
      <c r="J19" s="408"/>
      <c r="K19" s="408"/>
      <c r="L19" s="408"/>
      <c r="M19" s="408"/>
      <c r="N19" s="407"/>
      <c r="O19" s="407"/>
    </row>
    <row r="20" ht="21" customHeight="1" spans="1:15">
      <c r="A20" s="406" t="s">
        <v>117</v>
      </c>
      <c r="B20" s="406" t="s">
        <v>118</v>
      </c>
      <c r="C20" s="407">
        <v>598800</v>
      </c>
      <c r="D20" s="408">
        <v>598800</v>
      </c>
      <c r="E20" s="408">
        <v>598800</v>
      </c>
      <c r="F20" s="408"/>
      <c r="G20" s="408"/>
      <c r="H20" s="408"/>
      <c r="I20" s="408"/>
      <c r="J20" s="408"/>
      <c r="K20" s="408"/>
      <c r="L20" s="408"/>
      <c r="M20" s="408"/>
      <c r="N20" s="407"/>
      <c r="O20" s="407"/>
    </row>
    <row r="21" ht="21" customHeight="1" spans="1:15">
      <c r="A21" s="409" t="s">
        <v>119</v>
      </c>
      <c r="B21" s="409" t="s">
        <v>120</v>
      </c>
      <c r="C21" s="407">
        <v>598800</v>
      </c>
      <c r="D21" s="408">
        <v>598800</v>
      </c>
      <c r="E21" s="408">
        <v>598800</v>
      </c>
      <c r="F21" s="408"/>
      <c r="G21" s="408"/>
      <c r="H21" s="408"/>
      <c r="I21" s="408"/>
      <c r="J21" s="408"/>
      <c r="K21" s="408"/>
      <c r="L21" s="408"/>
      <c r="M21" s="408"/>
      <c r="N21" s="407"/>
      <c r="O21" s="407"/>
    </row>
    <row r="22" ht="21" customHeight="1" spans="1:15">
      <c r="A22" s="410" t="s">
        <v>121</v>
      </c>
      <c r="B22" s="410" t="s">
        <v>122</v>
      </c>
      <c r="C22" s="407">
        <v>556800</v>
      </c>
      <c r="D22" s="408">
        <v>556800</v>
      </c>
      <c r="E22" s="408">
        <v>556800</v>
      </c>
      <c r="F22" s="408"/>
      <c r="G22" s="408"/>
      <c r="H22" s="408"/>
      <c r="I22" s="408"/>
      <c r="J22" s="408"/>
      <c r="K22" s="408"/>
      <c r="L22" s="408"/>
      <c r="M22" s="408"/>
      <c r="N22" s="407"/>
      <c r="O22" s="407"/>
    </row>
    <row r="23" ht="21" customHeight="1" spans="1:15">
      <c r="A23" s="410" t="s">
        <v>123</v>
      </c>
      <c r="B23" s="410" t="s">
        <v>124</v>
      </c>
      <c r="C23" s="407">
        <v>42000</v>
      </c>
      <c r="D23" s="408">
        <v>42000</v>
      </c>
      <c r="E23" s="408">
        <v>42000</v>
      </c>
      <c r="F23" s="408"/>
      <c r="G23" s="408"/>
      <c r="H23" s="408"/>
      <c r="I23" s="408"/>
      <c r="J23" s="408"/>
      <c r="K23" s="408"/>
      <c r="L23" s="408"/>
      <c r="M23" s="408"/>
      <c r="N23" s="407"/>
      <c r="O23" s="407"/>
    </row>
    <row r="24" ht="21" customHeight="1" spans="1:15">
      <c r="A24" s="411" t="s">
        <v>51</v>
      </c>
      <c r="B24" s="412"/>
      <c r="C24" s="408">
        <v>23496048.97</v>
      </c>
      <c r="D24" s="408">
        <v>23496048.97</v>
      </c>
      <c r="E24" s="408">
        <v>10934973.2</v>
      </c>
      <c r="F24" s="408">
        <v>12561075.77</v>
      </c>
      <c r="G24" s="408"/>
      <c r="H24" s="408"/>
      <c r="I24" s="408"/>
      <c r="J24" s="408"/>
      <c r="K24" s="408"/>
      <c r="L24" s="408"/>
      <c r="M24" s="408"/>
      <c r="N24" s="408"/>
      <c r="O24" s="408"/>
    </row>
  </sheetData>
  <mergeCells count="12">
    <mergeCell ref="A1:O1"/>
    <mergeCell ref="A2:O2"/>
    <mergeCell ref="A3:C3"/>
    <mergeCell ref="D4:F4"/>
    <mergeCell ref="J4:O4"/>
    <mergeCell ref="A24:B24"/>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Zeros="0" workbookViewId="0">
      <selection activeCell="A1" sqref="A1"/>
    </sheetView>
  </sheetViews>
  <sheetFormatPr defaultColWidth="8.575" defaultRowHeight="12.75" customHeight="1" outlineLevelCol="3"/>
  <cols>
    <col min="1" max="4" width="35.575" customWidth="1"/>
  </cols>
  <sheetData>
    <row r="1" ht="15" customHeight="1" spans="1:4">
      <c r="A1" s="373"/>
      <c r="B1" s="374"/>
      <c r="C1" s="374"/>
      <c r="D1" s="374"/>
    </row>
    <row r="2" ht="41.25" customHeight="1" spans="1:1">
      <c r="A2" s="375" t="str">
        <f>"2025"&amp;"年部门财政拨款收支预算总表"</f>
        <v>2025年部门财政拨款收支预算总表</v>
      </c>
    </row>
    <row r="3" ht="17.25" customHeight="1" spans="1:4">
      <c r="A3" s="376" t="str">
        <f>"单位名称："&amp;"昆明市网格化综合监督指挥中心"</f>
        <v>单位名称：昆明市网格化综合监督指挥中心</v>
      </c>
      <c r="B3" s="377"/>
      <c r="D3" s="374" t="s">
        <v>1</v>
      </c>
    </row>
    <row r="4" ht="17.25" customHeight="1" spans="1:4">
      <c r="A4" s="378" t="s">
        <v>2</v>
      </c>
      <c r="B4" s="379"/>
      <c r="C4" s="378" t="s">
        <v>3</v>
      </c>
      <c r="D4" s="380"/>
    </row>
    <row r="5" ht="18.75" customHeight="1" spans="1:4">
      <c r="A5" s="378" t="s">
        <v>4</v>
      </c>
      <c r="B5" s="378" t="str">
        <f t="shared" ref="B5:D5" si="0">"2025"&amp;"年预算"</f>
        <v>2025年预算</v>
      </c>
      <c r="C5" s="378" t="s">
        <v>5</v>
      </c>
      <c r="D5" s="381" t="str">
        <f t="shared" si="0"/>
        <v>2025年预算</v>
      </c>
    </row>
    <row r="6" ht="16.5" customHeight="1" spans="1:4">
      <c r="A6" s="382" t="s">
        <v>125</v>
      </c>
      <c r="B6" s="383">
        <v>23496048.97</v>
      </c>
      <c r="C6" s="382" t="s">
        <v>126</v>
      </c>
      <c r="D6" s="383">
        <v>23496048.97</v>
      </c>
    </row>
    <row r="7" ht="16.5" customHeight="1" spans="1:4">
      <c r="A7" s="382" t="s">
        <v>127</v>
      </c>
      <c r="B7" s="383">
        <v>23496048.97</v>
      </c>
      <c r="C7" s="382" t="s">
        <v>128</v>
      </c>
      <c r="D7" s="383">
        <v>21747771.97</v>
      </c>
    </row>
    <row r="8" ht="16.5" customHeight="1" spans="1:4">
      <c r="A8" s="382" t="s">
        <v>129</v>
      </c>
      <c r="B8" s="383"/>
      <c r="C8" s="382" t="s">
        <v>130</v>
      </c>
      <c r="D8" s="383"/>
    </row>
    <row r="9" ht="16.5" customHeight="1" spans="1:4">
      <c r="A9" s="382" t="s">
        <v>131</v>
      </c>
      <c r="B9" s="383"/>
      <c r="C9" s="382" t="s">
        <v>132</v>
      </c>
      <c r="D9" s="383"/>
    </row>
    <row r="10" ht="16.5" customHeight="1" spans="1:4">
      <c r="A10" s="382" t="s">
        <v>133</v>
      </c>
      <c r="B10" s="383"/>
      <c r="C10" s="382" t="s">
        <v>134</v>
      </c>
      <c r="D10" s="383"/>
    </row>
    <row r="11" ht="16.5" customHeight="1" spans="1:4">
      <c r="A11" s="382" t="s">
        <v>127</v>
      </c>
      <c r="B11" s="383"/>
      <c r="C11" s="382" t="s">
        <v>135</v>
      </c>
      <c r="D11" s="383"/>
    </row>
    <row r="12" ht="16.5" customHeight="1" spans="1:4">
      <c r="A12" s="384" t="s">
        <v>129</v>
      </c>
      <c r="B12" s="385"/>
      <c r="C12" s="386" t="s">
        <v>136</v>
      </c>
      <c r="D12" s="385"/>
    </row>
    <row r="13" ht="16.5" customHeight="1" spans="1:4">
      <c r="A13" s="384" t="s">
        <v>131</v>
      </c>
      <c r="B13" s="385"/>
      <c r="C13" s="386" t="s">
        <v>137</v>
      </c>
      <c r="D13" s="385"/>
    </row>
    <row r="14" ht="16.5" customHeight="1" spans="1:4">
      <c r="A14" s="387"/>
      <c r="B14" s="388"/>
      <c r="C14" s="386" t="s">
        <v>138</v>
      </c>
      <c r="D14" s="385">
        <v>633880</v>
      </c>
    </row>
    <row r="15" ht="16.5" customHeight="1" spans="1:4">
      <c r="A15" s="387"/>
      <c r="B15" s="388"/>
      <c r="C15" s="386" t="s">
        <v>139</v>
      </c>
      <c r="D15" s="385">
        <v>515597</v>
      </c>
    </row>
    <row r="16" ht="16.5" customHeight="1" spans="1:4">
      <c r="A16" s="387"/>
      <c r="B16" s="388"/>
      <c r="C16" s="386" t="s">
        <v>140</v>
      </c>
      <c r="D16" s="385"/>
    </row>
    <row r="17" ht="16.5" customHeight="1" spans="1:4">
      <c r="A17" s="387"/>
      <c r="B17" s="388"/>
      <c r="C17" s="386" t="s">
        <v>141</v>
      </c>
      <c r="D17" s="385"/>
    </row>
    <row r="18" ht="16.5" customHeight="1" spans="1:4">
      <c r="A18" s="387"/>
      <c r="B18" s="388"/>
      <c r="C18" s="386" t="s">
        <v>142</v>
      </c>
      <c r="D18" s="385"/>
    </row>
    <row r="19" ht="16.5" customHeight="1" spans="1:4">
      <c r="A19" s="387"/>
      <c r="B19" s="388"/>
      <c r="C19" s="386" t="s">
        <v>143</v>
      </c>
      <c r="D19" s="385"/>
    </row>
    <row r="20" ht="16.5" customHeight="1" spans="1:4">
      <c r="A20" s="387"/>
      <c r="B20" s="388"/>
      <c r="C20" s="386" t="s">
        <v>144</v>
      </c>
      <c r="D20" s="385"/>
    </row>
    <row r="21" ht="16.5" customHeight="1" spans="1:4">
      <c r="A21" s="387"/>
      <c r="B21" s="388"/>
      <c r="C21" s="386" t="s">
        <v>145</v>
      </c>
      <c r="D21" s="385"/>
    </row>
    <row r="22" ht="16.5" customHeight="1" spans="1:4">
      <c r="A22" s="387"/>
      <c r="B22" s="388"/>
      <c r="C22" s="386" t="s">
        <v>146</v>
      </c>
      <c r="D22" s="385"/>
    </row>
    <row r="23" ht="16.5" customHeight="1" spans="1:4">
      <c r="A23" s="387"/>
      <c r="B23" s="388"/>
      <c r="C23" s="386" t="s">
        <v>147</v>
      </c>
      <c r="D23" s="385"/>
    </row>
    <row r="24" ht="16.5" customHeight="1" spans="1:4">
      <c r="A24" s="387"/>
      <c r="B24" s="388"/>
      <c r="C24" s="386" t="s">
        <v>148</v>
      </c>
      <c r="D24" s="385"/>
    </row>
    <row r="25" ht="16.5" customHeight="1" spans="1:4">
      <c r="A25" s="387"/>
      <c r="B25" s="388"/>
      <c r="C25" s="386" t="s">
        <v>149</v>
      </c>
      <c r="D25" s="385">
        <v>598800</v>
      </c>
    </row>
    <row r="26" ht="16.5" customHeight="1" spans="1:4">
      <c r="A26" s="387"/>
      <c r="B26" s="388"/>
      <c r="C26" s="386" t="s">
        <v>150</v>
      </c>
      <c r="D26" s="385"/>
    </row>
    <row r="27" ht="16.5" customHeight="1" spans="1:4">
      <c r="A27" s="387"/>
      <c r="B27" s="388"/>
      <c r="C27" s="386" t="s">
        <v>151</v>
      </c>
      <c r="D27" s="385"/>
    </row>
    <row r="28" ht="16.5" customHeight="1" spans="1:4">
      <c r="A28" s="387"/>
      <c r="B28" s="388"/>
      <c r="C28" s="386" t="s">
        <v>152</v>
      </c>
      <c r="D28" s="385"/>
    </row>
    <row r="29" ht="16.5" customHeight="1" spans="1:4">
      <c r="A29" s="387"/>
      <c r="B29" s="388"/>
      <c r="C29" s="386" t="s">
        <v>153</v>
      </c>
      <c r="D29" s="385"/>
    </row>
    <row r="30" ht="16.5" customHeight="1" spans="1:4">
      <c r="A30" s="387"/>
      <c r="B30" s="388"/>
      <c r="C30" s="386" t="s">
        <v>154</v>
      </c>
      <c r="D30" s="385"/>
    </row>
    <row r="31" ht="16.5" customHeight="1" spans="1:4">
      <c r="A31" s="387"/>
      <c r="B31" s="388"/>
      <c r="C31" s="384" t="s">
        <v>155</v>
      </c>
      <c r="D31" s="385"/>
    </row>
    <row r="32" ht="16.5" customHeight="1" spans="1:4">
      <c r="A32" s="387"/>
      <c r="B32" s="388"/>
      <c r="C32" s="384" t="s">
        <v>156</v>
      </c>
      <c r="D32" s="385"/>
    </row>
    <row r="33" ht="16.5" customHeight="1" spans="1:4">
      <c r="A33" s="387"/>
      <c r="B33" s="388"/>
      <c r="C33" s="389" t="s">
        <v>157</v>
      </c>
      <c r="D33" s="390"/>
    </row>
    <row r="34" ht="15" customHeight="1" spans="1:4">
      <c r="A34" s="391" t="s">
        <v>46</v>
      </c>
      <c r="B34" s="392">
        <v>23496048.97</v>
      </c>
      <c r="C34" s="391" t="s">
        <v>47</v>
      </c>
      <c r="D34" s="392">
        <v>23496048.97</v>
      </c>
    </row>
  </sheetData>
  <mergeCells count="4">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4"/>
  <sheetViews>
    <sheetView showZeros="0" topLeftCell="B1" workbookViewId="0">
      <selection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347"/>
      <c r="F1" s="348"/>
      <c r="G1" s="349"/>
    </row>
    <row r="2" ht="41.25" customHeight="1" spans="1:7">
      <c r="A2" s="350" t="str">
        <f>"2025"&amp;"年部门一般公共预算支出预算表（按功能科目分类）"</f>
        <v>2025年部门一般公共预算支出预算表（按功能科目分类）</v>
      </c>
      <c r="B2" s="350"/>
      <c r="C2" s="350"/>
      <c r="D2" s="350"/>
      <c r="E2" s="350"/>
      <c r="F2" s="350"/>
      <c r="G2" s="350"/>
    </row>
    <row r="3" ht="18" customHeight="1" spans="1:7">
      <c r="A3" s="351" t="str">
        <f>"单位名称："&amp;"昆明市网格化综合监督指挥中心"</f>
        <v>单位名称：昆明市网格化综合监督指挥中心</v>
      </c>
      <c r="F3" s="352"/>
      <c r="G3" s="353" t="s">
        <v>1</v>
      </c>
    </row>
    <row r="4" ht="20.25" customHeight="1" spans="1:7">
      <c r="A4" s="354" t="s">
        <v>158</v>
      </c>
      <c r="B4" s="355"/>
      <c r="C4" s="356" t="s">
        <v>51</v>
      </c>
      <c r="D4" s="357" t="s">
        <v>69</v>
      </c>
      <c r="E4" s="358"/>
      <c r="F4" s="359"/>
      <c r="G4" s="360" t="s">
        <v>70</v>
      </c>
    </row>
    <row r="5" ht="20.25" customHeight="1" spans="1:7">
      <c r="A5" s="361" t="s">
        <v>66</v>
      </c>
      <c r="B5" s="361" t="s">
        <v>67</v>
      </c>
      <c r="C5" s="362"/>
      <c r="D5" s="363" t="s">
        <v>53</v>
      </c>
      <c r="E5" s="363" t="s">
        <v>159</v>
      </c>
      <c r="F5" s="363" t="s">
        <v>160</v>
      </c>
      <c r="G5" s="364"/>
    </row>
    <row r="6" ht="15" customHeight="1" spans="1:7">
      <c r="A6" s="365" t="s">
        <v>76</v>
      </c>
      <c r="B6" s="365" t="s">
        <v>77</v>
      </c>
      <c r="C6" s="365" t="s">
        <v>78</v>
      </c>
      <c r="D6" s="365" t="s">
        <v>79</v>
      </c>
      <c r="E6" s="365" t="s">
        <v>80</v>
      </c>
      <c r="F6" s="365" t="s">
        <v>81</v>
      </c>
      <c r="G6" s="365" t="s">
        <v>82</v>
      </c>
    </row>
    <row r="7" ht="18" customHeight="1" spans="1:7">
      <c r="A7" s="366" t="s">
        <v>91</v>
      </c>
      <c r="B7" s="366" t="s">
        <v>92</v>
      </c>
      <c r="C7" s="367">
        <v>21747771.97</v>
      </c>
      <c r="D7" s="368">
        <v>9186696.2</v>
      </c>
      <c r="E7" s="368">
        <v>8824820.08</v>
      </c>
      <c r="F7" s="368">
        <v>361876.12</v>
      </c>
      <c r="G7" s="368">
        <v>12561075.77</v>
      </c>
    </row>
    <row r="8" ht="18" customHeight="1" spans="1:7">
      <c r="A8" s="369" t="s">
        <v>93</v>
      </c>
      <c r="B8" s="369" t="s">
        <v>94</v>
      </c>
      <c r="C8" s="367">
        <v>21747771.97</v>
      </c>
      <c r="D8" s="368">
        <v>9186696.2</v>
      </c>
      <c r="E8" s="368">
        <v>8824820.08</v>
      </c>
      <c r="F8" s="368">
        <v>361876.12</v>
      </c>
      <c r="G8" s="368">
        <v>12561075.77</v>
      </c>
    </row>
    <row r="9" ht="18" customHeight="1" spans="1:7">
      <c r="A9" s="370" t="s">
        <v>95</v>
      </c>
      <c r="B9" s="370" t="s">
        <v>96</v>
      </c>
      <c r="C9" s="367">
        <v>9186696.2</v>
      </c>
      <c r="D9" s="368">
        <v>9186696.2</v>
      </c>
      <c r="E9" s="368">
        <v>8824820.08</v>
      </c>
      <c r="F9" s="368">
        <v>361876.12</v>
      </c>
      <c r="G9" s="368"/>
    </row>
    <row r="10" ht="18" customHeight="1" spans="1:7">
      <c r="A10" s="370" t="s">
        <v>97</v>
      </c>
      <c r="B10" s="370" t="s">
        <v>98</v>
      </c>
      <c r="C10" s="367">
        <v>12561075.77</v>
      </c>
      <c r="D10" s="368"/>
      <c r="E10" s="368"/>
      <c r="F10" s="368"/>
      <c r="G10" s="368">
        <v>12561075.77</v>
      </c>
    </row>
    <row r="11" ht="18" customHeight="1" spans="1:7">
      <c r="A11" s="366" t="s">
        <v>99</v>
      </c>
      <c r="B11" s="366" t="s">
        <v>100</v>
      </c>
      <c r="C11" s="367">
        <v>633880</v>
      </c>
      <c r="D11" s="368">
        <v>633880</v>
      </c>
      <c r="E11" s="368">
        <v>633880</v>
      </c>
      <c r="F11" s="368"/>
      <c r="G11" s="368"/>
    </row>
    <row r="12" ht="18" customHeight="1" spans="1:7">
      <c r="A12" s="369" t="s">
        <v>101</v>
      </c>
      <c r="B12" s="369" t="s">
        <v>102</v>
      </c>
      <c r="C12" s="367">
        <v>633880</v>
      </c>
      <c r="D12" s="368">
        <v>633880</v>
      </c>
      <c r="E12" s="368">
        <v>633880</v>
      </c>
      <c r="F12" s="368"/>
      <c r="G12" s="368"/>
    </row>
    <row r="13" ht="18" customHeight="1" spans="1:7">
      <c r="A13" s="370" t="s">
        <v>103</v>
      </c>
      <c r="B13" s="370" t="s">
        <v>104</v>
      </c>
      <c r="C13" s="367">
        <v>50400</v>
      </c>
      <c r="D13" s="368">
        <v>50400</v>
      </c>
      <c r="E13" s="368">
        <v>50400</v>
      </c>
      <c r="F13" s="368"/>
      <c r="G13" s="368"/>
    </row>
    <row r="14" ht="18" customHeight="1" spans="1:7">
      <c r="A14" s="370" t="s">
        <v>105</v>
      </c>
      <c r="B14" s="370" t="s">
        <v>106</v>
      </c>
      <c r="C14" s="367">
        <v>583480</v>
      </c>
      <c r="D14" s="368">
        <v>583480</v>
      </c>
      <c r="E14" s="368">
        <v>583480</v>
      </c>
      <c r="F14" s="368"/>
      <c r="G14" s="368"/>
    </row>
    <row r="15" ht="18" customHeight="1" spans="1:7">
      <c r="A15" s="366" t="s">
        <v>107</v>
      </c>
      <c r="B15" s="366" t="s">
        <v>108</v>
      </c>
      <c r="C15" s="367">
        <v>515597</v>
      </c>
      <c r="D15" s="368">
        <v>515597</v>
      </c>
      <c r="E15" s="368">
        <v>515597</v>
      </c>
      <c r="F15" s="368"/>
      <c r="G15" s="368"/>
    </row>
    <row r="16" ht="18" customHeight="1" spans="1:7">
      <c r="A16" s="369" t="s">
        <v>109</v>
      </c>
      <c r="B16" s="369" t="s">
        <v>110</v>
      </c>
      <c r="C16" s="367">
        <v>515597</v>
      </c>
      <c r="D16" s="368">
        <v>515597</v>
      </c>
      <c r="E16" s="368">
        <v>515597</v>
      </c>
      <c r="F16" s="368"/>
      <c r="G16" s="368"/>
    </row>
    <row r="17" ht="18" customHeight="1" spans="1:7">
      <c r="A17" s="370" t="s">
        <v>111</v>
      </c>
      <c r="B17" s="370" t="s">
        <v>112</v>
      </c>
      <c r="C17" s="367">
        <v>304970</v>
      </c>
      <c r="D17" s="368">
        <v>304970</v>
      </c>
      <c r="E17" s="368">
        <v>304970</v>
      </c>
      <c r="F17" s="368"/>
      <c r="G17" s="368"/>
    </row>
    <row r="18" ht="18" customHeight="1" spans="1:7">
      <c r="A18" s="370" t="s">
        <v>113</v>
      </c>
      <c r="B18" s="370" t="s">
        <v>114</v>
      </c>
      <c r="C18" s="367">
        <v>182410</v>
      </c>
      <c r="D18" s="368">
        <v>182410</v>
      </c>
      <c r="E18" s="368">
        <v>182410</v>
      </c>
      <c r="F18" s="368"/>
      <c r="G18" s="368"/>
    </row>
    <row r="19" ht="18" customHeight="1" spans="1:7">
      <c r="A19" s="370" t="s">
        <v>115</v>
      </c>
      <c r="B19" s="370" t="s">
        <v>116</v>
      </c>
      <c r="C19" s="367">
        <v>28217</v>
      </c>
      <c r="D19" s="368">
        <v>28217</v>
      </c>
      <c r="E19" s="368">
        <v>28217</v>
      </c>
      <c r="F19" s="368"/>
      <c r="G19" s="368"/>
    </row>
    <row r="20" ht="18" customHeight="1" spans="1:7">
      <c r="A20" s="366" t="s">
        <v>117</v>
      </c>
      <c r="B20" s="366" t="s">
        <v>118</v>
      </c>
      <c r="C20" s="367">
        <v>598800</v>
      </c>
      <c r="D20" s="368">
        <v>598800</v>
      </c>
      <c r="E20" s="368">
        <v>598800</v>
      </c>
      <c r="F20" s="368"/>
      <c r="G20" s="368"/>
    </row>
    <row r="21" ht="18" customHeight="1" spans="1:7">
      <c r="A21" s="369" t="s">
        <v>119</v>
      </c>
      <c r="B21" s="369" t="s">
        <v>120</v>
      </c>
      <c r="C21" s="367">
        <v>598800</v>
      </c>
      <c r="D21" s="368">
        <v>598800</v>
      </c>
      <c r="E21" s="368">
        <v>598800</v>
      </c>
      <c r="F21" s="368"/>
      <c r="G21" s="368"/>
    </row>
    <row r="22" ht="18" customHeight="1" spans="1:7">
      <c r="A22" s="370" t="s">
        <v>121</v>
      </c>
      <c r="B22" s="370" t="s">
        <v>122</v>
      </c>
      <c r="C22" s="367">
        <v>556800</v>
      </c>
      <c r="D22" s="368">
        <v>556800</v>
      </c>
      <c r="E22" s="368">
        <v>556800</v>
      </c>
      <c r="F22" s="368"/>
      <c r="G22" s="368"/>
    </row>
    <row r="23" ht="18" customHeight="1" spans="1:7">
      <c r="A23" s="370" t="s">
        <v>123</v>
      </c>
      <c r="B23" s="370" t="s">
        <v>124</v>
      </c>
      <c r="C23" s="367">
        <v>42000</v>
      </c>
      <c r="D23" s="368">
        <v>42000</v>
      </c>
      <c r="E23" s="368">
        <v>42000</v>
      </c>
      <c r="F23" s="368"/>
      <c r="G23" s="368"/>
    </row>
    <row r="24" ht="18" customHeight="1" spans="1:7">
      <c r="A24" s="371" t="s">
        <v>161</v>
      </c>
      <c r="B24" s="372" t="s">
        <v>161</v>
      </c>
      <c r="C24" s="367">
        <v>23496048.97</v>
      </c>
      <c r="D24" s="368">
        <v>10934973.2</v>
      </c>
      <c r="E24" s="367">
        <v>10573097.08</v>
      </c>
      <c r="F24" s="367">
        <v>361876.12</v>
      </c>
      <c r="G24" s="367">
        <v>12561075.77</v>
      </c>
    </row>
  </sheetData>
  <mergeCells count="7">
    <mergeCell ref="A2:G2"/>
    <mergeCell ref="A3:E3"/>
    <mergeCell ref="A4:B4"/>
    <mergeCell ref="D4:F4"/>
    <mergeCell ref="A24:B24"/>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
    </sheetView>
  </sheetViews>
  <sheetFormatPr defaultColWidth="10.425" defaultRowHeight="14.25" customHeight="1" outlineLevelRow="6" outlineLevelCol="5"/>
  <cols>
    <col min="1" max="6" width="28.1416666666667" customWidth="1"/>
  </cols>
  <sheetData>
    <row r="1" customHeight="1" spans="1:6">
      <c r="A1" s="328"/>
      <c r="B1" s="328"/>
      <c r="C1" s="328"/>
      <c r="D1" s="328"/>
      <c r="E1" s="329"/>
      <c r="F1" s="328"/>
    </row>
    <row r="2" ht="41.25" customHeight="1" spans="1:6">
      <c r="A2" s="330" t="str">
        <f>"2025"&amp;"年部门一般公共预算“三公”经费支出预算表"</f>
        <v>2025年部门一般公共预算“三公”经费支出预算表</v>
      </c>
      <c r="B2" s="328"/>
      <c r="C2" s="328"/>
      <c r="D2" s="328"/>
      <c r="E2" s="329"/>
      <c r="F2" s="328"/>
    </row>
    <row r="3" customHeight="1" spans="1:6">
      <c r="A3" s="331" t="str">
        <f>"单位名称："&amp;"昆明市网格化综合监督指挥中心"</f>
        <v>单位名称：昆明市网格化综合监督指挥中心</v>
      </c>
      <c r="B3" s="332"/>
      <c r="C3" s="333"/>
      <c r="D3" s="328"/>
      <c r="E3" s="329"/>
      <c r="F3" s="334" t="s">
        <v>1</v>
      </c>
    </row>
    <row r="4" ht="27" customHeight="1" spans="1:6">
      <c r="A4" s="335" t="s">
        <v>162</v>
      </c>
      <c r="B4" s="335" t="s">
        <v>163</v>
      </c>
      <c r="C4" s="336" t="s">
        <v>164</v>
      </c>
      <c r="D4" s="337"/>
      <c r="E4" s="338"/>
      <c r="F4" s="335" t="s">
        <v>165</v>
      </c>
    </row>
    <row r="5" ht="28.5" customHeight="1" spans="1:6">
      <c r="A5" s="339"/>
      <c r="B5" s="340"/>
      <c r="C5" s="341" t="s">
        <v>53</v>
      </c>
      <c r="D5" s="341" t="s">
        <v>166</v>
      </c>
      <c r="E5" s="341" t="s">
        <v>167</v>
      </c>
      <c r="F5" s="342"/>
    </row>
    <row r="6" ht="17.25" customHeight="1" spans="1:6">
      <c r="A6" s="343" t="s">
        <v>76</v>
      </c>
      <c r="B6" s="343" t="s">
        <v>77</v>
      </c>
      <c r="C6" s="343" t="s">
        <v>78</v>
      </c>
      <c r="D6" s="343" t="s">
        <v>79</v>
      </c>
      <c r="E6" s="343" t="s">
        <v>80</v>
      </c>
      <c r="F6" s="343" t="s">
        <v>81</v>
      </c>
    </row>
    <row r="7" ht="17.25" customHeight="1" spans="1:6">
      <c r="A7" s="344">
        <v>26240</v>
      </c>
      <c r="B7" s="345"/>
      <c r="C7" s="346">
        <v>21240</v>
      </c>
      <c r="D7" s="346"/>
      <c r="E7" s="346">
        <v>21240</v>
      </c>
      <c r="F7" s="346">
        <v>5000</v>
      </c>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E8"/>
  <sheetViews>
    <sheetView showZeros="0" workbookViewId="0">
      <selection activeCell="A1" sqref="A1:E1"/>
    </sheetView>
  </sheetViews>
  <sheetFormatPr defaultColWidth="8.575" defaultRowHeight="12.75" customHeight="1" outlineLevelRow="7" outlineLevelCol="4"/>
  <cols>
    <col min="1" max="1" width="14.575" customWidth="1"/>
    <col min="2" max="2" width="33.425" customWidth="1"/>
    <col min="3" max="3" width="26.7083333333333" customWidth="1"/>
    <col min="4" max="4" width="30.1416666666667" customWidth="1"/>
    <col min="5" max="5" width="30.85" customWidth="1"/>
  </cols>
  <sheetData>
    <row r="1" ht="17.25" customHeight="1" spans="1:1">
      <c r="A1" s="316"/>
    </row>
    <row r="2" ht="41.25" customHeight="1" spans="1:1">
      <c r="A2" s="317" t="str">
        <f>"2025"&amp;"年部门政府性基金预算支出预算表"</f>
        <v>2025年部门政府性基金预算支出预算表</v>
      </c>
    </row>
    <row r="3" ht="17.25" customHeight="1" spans="1:5">
      <c r="A3" s="318" t="str">
        <f>"单位名称："&amp;"昆明市网格化综合监督指挥中心"</f>
        <v>单位名称：昆明市网格化综合监督指挥中心</v>
      </c>
      <c r="C3" s="316"/>
      <c r="E3" s="319" t="s">
        <v>1</v>
      </c>
    </row>
    <row r="4" ht="21.75" customHeight="1" spans="1:5">
      <c r="A4" s="320" t="s">
        <v>158</v>
      </c>
      <c r="B4" s="321"/>
      <c r="C4" s="320" t="s">
        <v>168</v>
      </c>
      <c r="D4" s="322"/>
      <c r="E4" s="321"/>
    </row>
    <row r="5" ht="29.25" customHeight="1" spans="1:5">
      <c r="A5" s="323" t="s">
        <v>66</v>
      </c>
      <c r="B5" s="323" t="s">
        <v>67</v>
      </c>
      <c r="C5" s="324" t="s">
        <v>51</v>
      </c>
      <c r="D5" s="324" t="s">
        <v>69</v>
      </c>
      <c r="E5" s="324" t="s">
        <v>70</v>
      </c>
    </row>
    <row r="6" ht="15" customHeight="1" spans="1:5">
      <c r="A6" s="325">
        <v>1</v>
      </c>
      <c r="B6" s="325">
        <v>2</v>
      </c>
      <c r="C6" s="325">
        <v>3</v>
      </c>
      <c r="D6" s="325">
        <v>4</v>
      </c>
      <c r="E6" s="325">
        <v>5</v>
      </c>
    </row>
    <row r="7" ht="20.25" customHeight="1" spans="1:5">
      <c r="A7" s="27"/>
      <c r="B7" s="27"/>
      <c r="C7" s="23"/>
      <c r="D7" s="23"/>
      <c r="E7" s="23"/>
    </row>
    <row r="8" ht="18.75" customHeight="1" spans="1:5">
      <c r="A8" s="326" t="s">
        <v>51</v>
      </c>
      <c r="B8" s="326"/>
      <c r="C8" s="23"/>
      <c r="D8" s="23"/>
      <c r="E8" s="327"/>
    </row>
  </sheetData>
  <mergeCells count="6">
    <mergeCell ref="A1:E1"/>
    <mergeCell ref="A2:E2"/>
    <mergeCell ref="A3:B3"/>
    <mergeCell ref="A4:B4"/>
    <mergeCell ref="C4:E4"/>
    <mergeCell ref="A8:B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37"/>
  <sheetViews>
    <sheetView showGridLines="0" showZeros="0" tabSelected="1" topLeftCell="F1" workbookViewId="0">
      <selection activeCell="J4" sqref="J4:J5"/>
    </sheetView>
  </sheetViews>
  <sheetFormatPr defaultColWidth="8.575" defaultRowHeight="12.75" customHeight="1"/>
  <cols>
    <col min="1" max="2" width="28.85" customWidth="1"/>
    <col min="3" max="3" width="28.7083333333333" customWidth="1"/>
    <col min="4" max="6" width="20.575" customWidth="1"/>
    <col min="7" max="10" width="20.7083333333333" customWidth="1"/>
    <col min="11" max="24" width="25.425" customWidth="1"/>
  </cols>
  <sheetData>
    <row r="1" ht="17.25" customHeight="1" spans="1:24">
      <c r="A1" s="307"/>
      <c r="B1" s="307"/>
      <c r="C1" s="307"/>
      <c r="D1" s="307"/>
      <c r="E1" s="307"/>
      <c r="F1" s="307"/>
      <c r="G1" s="307"/>
      <c r="H1" s="307"/>
      <c r="I1" s="307"/>
      <c r="J1" s="307"/>
      <c r="K1" s="307"/>
      <c r="L1" s="307"/>
      <c r="M1" s="307"/>
      <c r="N1" s="307"/>
      <c r="O1" s="307"/>
      <c r="P1" s="307"/>
      <c r="Q1" s="307"/>
      <c r="R1" s="307"/>
      <c r="S1" s="307"/>
      <c r="T1" s="307"/>
      <c r="U1" s="307"/>
      <c r="V1" s="307"/>
      <c r="W1" s="307"/>
      <c r="X1" s="307"/>
    </row>
    <row r="2" ht="41.25" customHeight="1" spans="1:24">
      <c r="A2" s="308" t="str">
        <f>"2025"&amp;"年部门预算基本支出明细表"</f>
        <v>2025年部门预算基本支出明细表</v>
      </c>
      <c r="B2" s="308"/>
      <c r="C2" s="308"/>
      <c r="D2" s="308"/>
      <c r="E2" s="308"/>
      <c r="F2" s="308"/>
      <c r="G2" s="308"/>
      <c r="H2" s="308" t="s">
        <v>169</v>
      </c>
      <c r="I2" s="308"/>
      <c r="J2" s="308"/>
      <c r="K2" s="308"/>
      <c r="L2" s="308"/>
      <c r="M2" s="308"/>
      <c r="N2" s="308"/>
      <c r="O2" s="308"/>
      <c r="P2" s="308"/>
      <c r="Q2" s="308"/>
      <c r="R2" s="308"/>
      <c r="S2" s="308"/>
      <c r="T2" s="308"/>
      <c r="U2" s="308"/>
      <c r="V2" s="308"/>
      <c r="W2" s="308"/>
      <c r="X2" s="308"/>
    </row>
    <row r="3" ht="17.25" customHeight="1" spans="1:24">
      <c r="A3" s="307" t="str">
        <f>"单位名称："&amp;"昆明市网格化综合监督指挥中心"</f>
        <v>单位名称：昆明市网格化综合监督指挥中心</v>
      </c>
      <c r="B3" s="307"/>
      <c r="C3" s="307"/>
      <c r="D3" s="307"/>
      <c r="E3" s="307"/>
      <c r="F3" s="307"/>
      <c r="G3" s="307"/>
      <c r="M3" s="313"/>
      <c r="N3" s="313"/>
      <c r="O3" s="313"/>
      <c r="P3" s="313"/>
      <c r="Q3" s="313"/>
      <c r="R3" s="313"/>
      <c r="S3" s="313"/>
      <c r="T3" s="313"/>
      <c r="U3" s="313"/>
      <c r="V3" s="313"/>
      <c r="W3" s="313"/>
      <c r="X3" s="313" t="s">
        <v>1</v>
      </c>
    </row>
    <row r="4" ht="23.25" customHeight="1" spans="1:24">
      <c r="A4" s="309" t="s">
        <v>170</v>
      </c>
      <c r="B4" s="309" t="s">
        <v>171</v>
      </c>
      <c r="C4" s="309" t="s">
        <v>172</v>
      </c>
      <c r="D4" s="310" t="s">
        <v>173</v>
      </c>
      <c r="E4" s="310" t="s">
        <v>174</v>
      </c>
      <c r="F4" s="310" t="s">
        <v>175</v>
      </c>
      <c r="G4" s="310" t="s">
        <v>176</v>
      </c>
      <c r="H4" s="310" t="s">
        <v>177</v>
      </c>
      <c r="I4" s="310" t="s">
        <v>178</v>
      </c>
      <c r="J4" s="310" t="s">
        <v>179</v>
      </c>
      <c r="K4" s="314" t="s">
        <v>51</v>
      </c>
      <c r="L4" s="314" t="s">
        <v>180</v>
      </c>
      <c r="M4" s="314"/>
      <c r="N4" s="314"/>
      <c r="O4" s="314" t="s">
        <v>181</v>
      </c>
      <c r="P4" s="314"/>
      <c r="Q4" s="314"/>
      <c r="R4" s="310" t="s">
        <v>57</v>
      </c>
      <c r="S4" s="314" t="s">
        <v>58</v>
      </c>
      <c r="T4" s="314"/>
      <c r="U4" s="314"/>
      <c r="V4" s="314"/>
      <c r="W4" s="314"/>
      <c r="X4" s="314"/>
    </row>
    <row r="5" ht="41.25" customHeight="1" spans="1:24">
      <c r="A5" s="309"/>
      <c r="B5" s="309"/>
      <c r="C5" s="309"/>
      <c r="D5" s="310"/>
      <c r="E5" s="310"/>
      <c r="F5" s="310"/>
      <c r="G5" s="310"/>
      <c r="H5" s="310"/>
      <c r="I5" s="314"/>
      <c r="J5" s="314"/>
      <c r="K5" s="314"/>
      <c r="L5" s="314" t="s">
        <v>54</v>
      </c>
      <c r="M5" s="310" t="s">
        <v>55</v>
      </c>
      <c r="N5" s="310" t="s">
        <v>56</v>
      </c>
      <c r="O5" s="310" t="s">
        <v>54</v>
      </c>
      <c r="P5" s="310" t="s">
        <v>55</v>
      </c>
      <c r="Q5" s="310" t="s">
        <v>56</v>
      </c>
      <c r="R5" s="310"/>
      <c r="S5" s="310" t="s">
        <v>53</v>
      </c>
      <c r="T5" s="310" t="s">
        <v>59</v>
      </c>
      <c r="U5" s="314" t="s">
        <v>61</v>
      </c>
      <c r="V5" s="310" t="s">
        <v>62</v>
      </c>
      <c r="W5" s="310" t="s">
        <v>60</v>
      </c>
      <c r="X5" s="310" t="s">
        <v>63</v>
      </c>
    </row>
    <row r="6" ht="17.25" customHeight="1" spans="1:24">
      <c r="A6" s="311">
        <v>1</v>
      </c>
      <c r="B6" s="311">
        <v>2</v>
      </c>
      <c r="C6" s="311">
        <v>3</v>
      </c>
      <c r="D6" s="311">
        <v>4</v>
      </c>
      <c r="E6" s="311">
        <v>5</v>
      </c>
      <c r="F6" s="311">
        <v>6</v>
      </c>
      <c r="G6" s="311">
        <v>7</v>
      </c>
      <c r="H6" s="311">
        <v>8</v>
      </c>
      <c r="I6" s="311">
        <v>9</v>
      </c>
      <c r="J6" s="311">
        <v>10</v>
      </c>
      <c r="K6" s="311">
        <v>11</v>
      </c>
      <c r="L6" s="311">
        <v>12</v>
      </c>
      <c r="M6" s="311">
        <v>13</v>
      </c>
      <c r="N6" s="311">
        <v>14</v>
      </c>
      <c r="O6" s="311">
        <v>15</v>
      </c>
      <c r="P6" s="311">
        <v>16</v>
      </c>
      <c r="Q6" s="311">
        <v>17</v>
      </c>
      <c r="R6" s="311">
        <v>18</v>
      </c>
      <c r="S6" s="311">
        <v>19</v>
      </c>
      <c r="T6" s="311">
        <v>20</v>
      </c>
      <c r="U6" s="311">
        <v>21</v>
      </c>
      <c r="V6" s="311">
        <v>22</v>
      </c>
      <c r="W6" s="311">
        <v>23</v>
      </c>
      <c r="X6" s="311">
        <v>24</v>
      </c>
    </row>
    <row r="7" ht="19.5" customHeight="1" spans="1:24">
      <c r="A7" s="312" t="s">
        <v>182</v>
      </c>
      <c r="B7" s="312" t="s">
        <v>65</v>
      </c>
      <c r="C7" s="312" t="s">
        <v>122</v>
      </c>
      <c r="D7" s="312" t="s">
        <v>122</v>
      </c>
      <c r="E7" s="312" t="s">
        <v>121</v>
      </c>
      <c r="F7" s="312" t="s">
        <v>122</v>
      </c>
      <c r="G7" s="312" t="s">
        <v>183</v>
      </c>
      <c r="H7" s="312" t="s">
        <v>122</v>
      </c>
      <c r="I7" s="312" t="s">
        <v>184</v>
      </c>
      <c r="J7" s="312" t="s">
        <v>185</v>
      </c>
      <c r="K7" s="315">
        <v>556800</v>
      </c>
      <c r="L7" s="315">
        <v>556800</v>
      </c>
      <c r="M7" s="315"/>
      <c r="N7" s="315"/>
      <c r="O7" s="315"/>
      <c r="P7" s="315"/>
      <c r="Q7" s="315"/>
      <c r="R7" s="315"/>
      <c r="S7" s="315"/>
      <c r="T7" s="315"/>
      <c r="U7" s="315"/>
      <c r="V7" s="315"/>
      <c r="W7" s="315"/>
      <c r="X7" s="315"/>
    </row>
    <row r="8" ht="19.5" customHeight="1" spans="1:24">
      <c r="A8" s="312" t="s">
        <v>182</v>
      </c>
      <c r="B8" s="312" t="s">
        <v>65</v>
      </c>
      <c r="C8" s="312" t="s">
        <v>165</v>
      </c>
      <c r="D8" s="312" t="s">
        <v>165</v>
      </c>
      <c r="E8" s="312" t="s">
        <v>95</v>
      </c>
      <c r="F8" s="312" t="s">
        <v>96</v>
      </c>
      <c r="G8" s="312" t="s">
        <v>186</v>
      </c>
      <c r="H8" s="312" t="s">
        <v>165</v>
      </c>
      <c r="I8" s="312" t="s">
        <v>187</v>
      </c>
      <c r="J8" s="312" t="s">
        <v>188</v>
      </c>
      <c r="K8" s="315">
        <v>5000</v>
      </c>
      <c r="L8" s="315">
        <v>5000</v>
      </c>
      <c r="M8" s="315"/>
      <c r="N8" s="315"/>
      <c r="O8" s="315"/>
      <c r="P8" s="315"/>
      <c r="Q8" s="315"/>
      <c r="R8" s="315"/>
      <c r="S8" s="315"/>
      <c r="T8" s="315"/>
      <c r="U8" s="315"/>
      <c r="V8" s="315"/>
      <c r="W8" s="315"/>
      <c r="X8" s="315"/>
    </row>
    <row r="9" ht="19.5" customHeight="1" spans="1:24">
      <c r="A9" s="312" t="s">
        <v>182</v>
      </c>
      <c r="B9" s="312" t="s">
        <v>65</v>
      </c>
      <c r="C9" s="312" t="s">
        <v>189</v>
      </c>
      <c r="D9" s="312" t="s">
        <v>190</v>
      </c>
      <c r="E9" s="312" t="s">
        <v>123</v>
      </c>
      <c r="F9" s="312" t="s">
        <v>124</v>
      </c>
      <c r="G9" s="312" t="s">
        <v>191</v>
      </c>
      <c r="H9" s="312" t="s">
        <v>192</v>
      </c>
      <c r="I9" s="312" t="s">
        <v>184</v>
      </c>
      <c r="J9" s="312" t="s">
        <v>185</v>
      </c>
      <c r="K9" s="315">
        <v>42000</v>
      </c>
      <c r="L9" s="315">
        <v>42000</v>
      </c>
      <c r="M9" s="315"/>
      <c r="N9" s="315"/>
      <c r="O9" s="315"/>
      <c r="P9" s="315"/>
      <c r="Q9" s="315"/>
      <c r="R9" s="315"/>
      <c r="S9" s="315"/>
      <c r="T9" s="315"/>
      <c r="U9" s="315"/>
      <c r="V9" s="315"/>
      <c r="W9" s="315"/>
      <c r="X9" s="315"/>
    </row>
    <row r="10" ht="19.5" customHeight="1" spans="1:24">
      <c r="A10" s="312" t="s">
        <v>182</v>
      </c>
      <c r="B10" s="312" t="s">
        <v>65</v>
      </c>
      <c r="C10" s="312" t="s">
        <v>193</v>
      </c>
      <c r="D10" s="312" t="s">
        <v>193</v>
      </c>
      <c r="E10" s="312" t="s">
        <v>95</v>
      </c>
      <c r="F10" s="312" t="s">
        <v>96</v>
      </c>
      <c r="G10" s="312" t="s">
        <v>194</v>
      </c>
      <c r="H10" s="312" t="s">
        <v>193</v>
      </c>
      <c r="I10" s="312" t="s">
        <v>187</v>
      </c>
      <c r="J10" s="312" t="s">
        <v>188</v>
      </c>
      <c r="K10" s="315">
        <v>24525.12</v>
      </c>
      <c r="L10" s="315">
        <v>24525.12</v>
      </c>
      <c r="M10" s="315"/>
      <c r="N10" s="315"/>
      <c r="O10" s="315"/>
      <c r="P10" s="315"/>
      <c r="Q10" s="315"/>
      <c r="R10" s="315"/>
      <c r="S10" s="315"/>
      <c r="T10" s="315"/>
      <c r="U10" s="315"/>
      <c r="V10" s="315"/>
      <c r="W10" s="315"/>
      <c r="X10" s="315"/>
    </row>
    <row r="11" ht="19.5" customHeight="1" spans="1:24">
      <c r="A11" s="312" t="s">
        <v>182</v>
      </c>
      <c r="B11" s="312" t="s">
        <v>65</v>
      </c>
      <c r="C11" s="312" t="s">
        <v>195</v>
      </c>
      <c r="D11" s="312" t="s">
        <v>196</v>
      </c>
      <c r="E11" s="312" t="s">
        <v>95</v>
      </c>
      <c r="F11" s="312" t="s">
        <v>96</v>
      </c>
      <c r="G11" s="312" t="s">
        <v>197</v>
      </c>
      <c r="H11" s="312" t="s">
        <v>198</v>
      </c>
      <c r="I11" s="312" t="s">
        <v>184</v>
      </c>
      <c r="J11" s="312" t="s">
        <v>185</v>
      </c>
      <c r="K11" s="315">
        <v>1168800</v>
      </c>
      <c r="L11" s="315">
        <v>1168800</v>
      </c>
      <c r="M11" s="315"/>
      <c r="N11" s="315"/>
      <c r="O11" s="315"/>
      <c r="P11" s="315"/>
      <c r="Q11" s="315"/>
      <c r="R11" s="315"/>
      <c r="S11" s="315"/>
      <c r="T11" s="315"/>
      <c r="U11" s="315"/>
      <c r="V11" s="315"/>
      <c r="W11" s="315"/>
      <c r="X11" s="315"/>
    </row>
    <row r="12" ht="19.5" customHeight="1" spans="1:24">
      <c r="A12" s="312" t="s">
        <v>182</v>
      </c>
      <c r="B12" s="312" t="s">
        <v>65</v>
      </c>
      <c r="C12" s="312" t="s">
        <v>195</v>
      </c>
      <c r="D12" s="312" t="s">
        <v>199</v>
      </c>
      <c r="E12" s="312" t="s">
        <v>95</v>
      </c>
      <c r="F12" s="312" t="s">
        <v>96</v>
      </c>
      <c r="G12" s="312" t="s">
        <v>197</v>
      </c>
      <c r="H12" s="312" t="s">
        <v>198</v>
      </c>
      <c r="I12" s="312" t="s">
        <v>184</v>
      </c>
      <c r="J12" s="312" t="s">
        <v>185</v>
      </c>
      <c r="K12" s="315">
        <v>4013200.08</v>
      </c>
      <c r="L12" s="315">
        <v>4013200.08</v>
      </c>
      <c r="M12" s="315"/>
      <c r="N12" s="315"/>
      <c r="O12" s="315"/>
      <c r="P12" s="315"/>
      <c r="Q12" s="315"/>
      <c r="R12" s="315"/>
      <c r="S12" s="315"/>
      <c r="T12" s="315"/>
      <c r="U12" s="315"/>
      <c r="V12" s="315"/>
      <c r="W12" s="315"/>
      <c r="X12" s="315"/>
    </row>
    <row r="13" ht="19.5" customHeight="1" spans="1:24">
      <c r="A13" s="312" t="s">
        <v>182</v>
      </c>
      <c r="B13" s="312" t="s">
        <v>65</v>
      </c>
      <c r="C13" s="312" t="s">
        <v>200</v>
      </c>
      <c r="D13" s="312" t="s">
        <v>201</v>
      </c>
      <c r="E13" s="312" t="s">
        <v>95</v>
      </c>
      <c r="F13" s="312" t="s">
        <v>96</v>
      </c>
      <c r="G13" s="312" t="s">
        <v>202</v>
      </c>
      <c r="H13" s="312" t="s">
        <v>203</v>
      </c>
      <c r="I13" s="312" t="s">
        <v>187</v>
      </c>
      <c r="J13" s="312" t="s">
        <v>188</v>
      </c>
      <c r="K13" s="315">
        <v>17640</v>
      </c>
      <c r="L13" s="315">
        <v>17640</v>
      </c>
      <c r="M13" s="315"/>
      <c r="N13" s="315"/>
      <c r="O13" s="315"/>
      <c r="P13" s="315"/>
      <c r="Q13" s="315"/>
      <c r="R13" s="315"/>
      <c r="S13" s="315"/>
      <c r="T13" s="315"/>
      <c r="U13" s="315"/>
      <c r="V13" s="315"/>
      <c r="W13" s="315"/>
      <c r="X13" s="315"/>
    </row>
    <row r="14" ht="19.5" customHeight="1" spans="1:24">
      <c r="A14" s="312" t="s">
        <v>182</v>
      </c>
      <c r="B14" s="312" t="s">
        <v>65</v>
      </c>
      <c r="C14" s="312" t="s">
        <v>200</v>
      </c>
      <c r="D14" s="312" t="s">
        <v>204</v>
      </c>
      <c r="E14" s="312" t="s">
        <v>95</v>
      </c>
      <c r="F14" s="312" t="s">
        <v>96</v>
      </c>
      <c r="G14" s="312" t="s">
        <v>202</v>
      </c>
      <c r="H14" s="312" t="s">
        <v>203</v>
      </c>
      <c r="I14" s="312" t="s">
        <v>187</v>
      </c>
      <c r="J14" s="312" t="s">
        <v>188</v>
      </c>
      <c r="K14" s="315">
        <v>3600</v>
      </c>
      <c r="L14" s="315">
        <v>3600</v>
      </c>
      <c r="M14" s="315"/>
      <c r="N14" s="315"/>
      <c r="O14" s="315"/>
      <c r="P14" s="315"/>
      <c r="Q14" s="315"/>
      <c r="R14" s="315"/>
      <c r="S14" s="315"/>
      <c r="T14" s="315"/>
      <c r="U14" s="315"/>
      <c r="V14" s="315"/>
      <c r="W14" s="315"/>
      <c r="X14" s="315"/>
    </row>
    <row r="15" ht="19.5" customHeight="1" spans="1:24">
      <c r="A15" s="312" t="s">
        <v>182</v>
      </c>
      <c r="B15" s="312" t="s">
        <v>65</v>
      </c>
      <c r="C15" s="312" t="s">
        <v>205</v>
      </c>
      <c r="D15" s="312" t="s">
        <v>206</v>
      </c>
      <c r="E15" s="312" t="s">
        <v>95</v>
      </c>
      <c r="F15" s="312" t="s">
        <v>96</v>
      </c>
      <c r="G15" s="312" t="s">
        <v>207</v>
      </c>
      <c r="H15" s="312" t="s">
        <v>206</v>
      </c>
      <c r="I15" s="312" t="s">
        <v>187</v>
      </c>
      <c r="J15" s="312" t="s">
        <v>188</v>
      </c>
      <c r="K15" s="315">
        <v>56021</v>
      </c>
      <c r="L15" s="315">
        <v>56021</v>
      </c>
      <c r="M15" s="315"/>
      <c r="N15" s="315"/>
      <c r="O15" s="315"/>
      <c r="P15" s="315"/>
      <c r="Q15" s="315"/>
      <c r="R15" s="315"/>
      <c r="S15" s="315"/>
      <c r="T15" s="315"/>
      <c r="U15" s="315"/>
      <c r="V15" s="315"/>
      <c r="W15" s="315"/>
      <c r="X15" s="315"/>
    </row>
    <row r="16" ht="19.5" customHeight="1" spans="1:24">
      <c r="A16" s="312" t="s">
        <v>182</v>
      </c>
      <c r="B16" s="312" t="s">
        <v>65</v>
      </c>
      <c r="C16" s="312" t="s">
        <v>205</v>
      </c>
      <c r="D16" s="312" t="s">
        <v>208</v>
      </c>
      <c r="E16" s="312" t="s">
        <v>95</v>
      </c>
      <c r="F16" s="312" t="s">
        <v>96</v>
      </c>
      <c r="G16" s="312" t="s">
        <v>209</v>
      </c>
      <c r="H16" s="312" t="s">
        <v>210</v>
      </c>
      <c r="I16" s="312" t="s">
        <v>187</v>
      </c>
      <c r="J16" s="312" t="s">
        <v>188</v>
      </c>
      <c r="K16" s="315">
        <v>29290</v>
      </c>
      <c r="L16" s="315">
        <v>29290</v>
      </c>
      <c r="M16" s="315"/>
      <c r="N16" s="315"/>
      <c r="O16" s="315"/>
      <c r="P16" s="315"/>
      <c r="Q16" s="315"/>
      <c r="R16" s="315"/>
      <c r="S16" s="315"/>
      <c r="T16" s="315"/>
      <c r="U16" s="315"/>
      <c r="V16" s="315"/>
      <c r="W16" s="315"/>
      <c r="X16" s="315"/>
    </row>
    <row r="17" ht="19.5" customHeight="1" spans="1:24">
      <c r="A17" s="312" t="s">
        <v>182</v>
      </c>
      <c r="B17" s="312" t="s">
        <v>65</v>
      </c>
      <c r="C17" s="312" t="s">
        <v>205</v>
      </c>
      <c r="D17" s="312" t="s">
        <v>211</v>
      </c>
      <c r="E17" s="312" t="s">
        <v>95</v>
      </c>
      <c r="F17" s="312" t="s">
        <v>96</v>
      </c>
      <c r="G17" s="312" t="s">
        <v>212</v>
      </c>
      <c r="H17" s="312" t="s">
        <v>213</v>
      </c>
      <c r="I17" s="312" t="s">
        <v>187</v>
      </c>
      <c r="J17" s="312" t="s">
        <v>188</v>
      </c>
      <c r="K17" s="315">
        <v>21600</v>
      </c>
      <c r="L17" s="315">
        <v>21600</v>
      </c>
      <c r="M17" s="315"/>
      <c r="N17" s="315"/>
      <c r="O17" s="315"/>
      <c r="P17" s="315"/>
      <c r="Q17" s="315"/>
      <c r="R17" s="315"/>
      <c r="S17" s="315"/>
      <c r="T17" s="315"/>
      <c r="U17" s="315"/>
      <c r="V17" s="315"/>
      <c r="W17" s="315"/>
      <c r="X17" s="315"/>
    </row>
    <row r="18" ht="19.5" customHeight="1" spans="1:24">
      <c r="A18" s="312" t="s">
        <v>182</v>
      </c>
      <c r="B18" s="312" t="s">
        <v>65</v>
      </c>
      <c r="C18" s="312" t="s">
        <v>205</v>
      </c>
      <c r="D18" s="312" t="s">
        <v>214</v>
      </c>
      <c r="E18" s="312" t="s">
        <v>95</v>
      </c>
      <c r="F18" s="312" t="s">
        <v>96</v>
      </c>
      <c r="G18" s="312" t="s">
        <v>215</v>
      </c>
      <c r="H18" s="312" t="s">
        <v>216</v>
      </c>
      <c r="I18" s="312" t="s">
        <v>187</v>
      </c>
      <c r="J18" s="312" t="s">
        <v>188</v>
      </c>
      <c r="K18" s="315">
        <v>58000</v>
      </c>
      <c r="L18" s="315">
        <v>58000</v>
      </c>
      <c r="M18" s="315"/>
      <c r="N18" s="315"/>
      <c r="O18" s="315"/>
      <c r="P18" s="315"/>
      <c r="Q18" s="315"/>
      <c r="R18" s="315"/>
      <c r="S18" s="315"/>
      <c r="T18" s="315"/>
      <c r="U18" s="315"/>
      <c r="V18" s="315"/>
      <c r="W18" s="315"/>
      <c r="X18" s="315"/>
    </row>
    <row r="19" ht="19.5" customHeight="1" spans="1:24">
      <c r="A19" s="312" t="s">
        <v>182</v>
      </c>
      <c r="B19" s="312" t="s">
        <v>65</v>
      </c>
      <c r="C19" s="312" t="s">
        <v>205</v>
      </c>
      <c r="D19" s="312" t="s">
        <v>217</v>
      </c>
      <c r="E19" s="312" t="s">
        <v>95</v>
      </c>
      <c r="F19" s="312" t="s">
        <v>96</v>
      </c>
      <c r="G19" s="312" t="s">
        <v>218</v>
      </c>
      <c r="H19" s="312" t="s">
        <v>219</v>
      </c>
      <c r="I19" s="312" t="s">
        <v>187</v>
      </c>
      <c r="J19" s="312" t="s">
        <v>188</v>
      </c>
      <c r="K19" s="315">
        <v>46400</v>
      </c>
      <c r="L19" s="315">
        <v>46400</v>
      </c>
      <c r="M19" s="315"/>
      <c r="N19" s="315"/>
      <c r="O19" s="315"/>
      <c r="P19" s="315"/>
      <c r="Q19" s="315"/>
      <c r="R19" s="315"/>
      <c r="S19" s="315"/>
      <c r="T19" s="315"/>
      <c r="U19" s="315"/>
      <c r="V19" s="315"/>
      <c r="W19" s="315"/>
      <c r="X19" s="315"/>
    </row>
    <row r="20" ht="19.5" customHeight="1" spans="1:24">
      <c r="A20" s="312" t="s">
        <v>182</v>
      </c>
      <c r="B20" s="312" t="s">
        <v>65</v>
      </c>
      <c r="C20" s="312" t="s">
        <v>205</v>
      </c>
      <c r="D20" s="312" t="s">
        <v>220</v>
      </c>
      <c r="E20" s="312" t="s">
        <v>95</v>
      </c>
      <c r="F20" s="312" t="s">
        <v>96</v>
      </c>
      <c r="G20" s="312" t="s">
        <v>221</v>
      </c>
      <c r="H20" s="312" t="s">
        <v>222</v>
      </c>
      <c r="I20" s="312" t="s">
        <v>187</v>
      </c>
      <c r="J20" s="312" t="s">
        <v>188</v>
      </c>
      <c r="K20" s="315">
        <v>11600</v>
      </c>
      <c r="L20" s="315">
        <v>11600</v>
      </c>
      <c r="M20" s="315"/>
      <c r="N20" s="315"/>
      <c r="O20" s="315"/>
      <c r="P20" s="315"/>
      <c r="Q20" s="315"/>
      <c r="R20" s="315"/>
      <c r="S20" s="315"/>
      <c r="T20" s="315"/>
      <c r="U20" s="315"/>
      <c r="V20" s="315"/>
      <c r="W20" s="315"/>
      <c r="X20" s="315"/>
    </row>
    <row r="21" ht="19.5" customHeight="1" spans="1:24">
      <c r="A21" s="312" t="s">
        <v>182</v>
      </c>
      <c r="B21" s="312" t="s">
        <v>65</v>
      </c>
      <c r="C21" s="312" t="s">
        <v>205</v>
      </c>
      <c r="D21" s="312" t="s">
        <v>223</v>
      </c>
      <c r="E21" s="312" t="s">
        <v>95</v>
      </c>
      <c r="F21" s="312" t="s">
        <v>96</v>
      </c>
      <c r="G21" s="312" t="s">
        <v>224</v>
      </c>
      <c r="H21" s="312" t="s">
        <v>225</v>
      </c>
      <c r="I21" s="312" t="s">
        <v>187</v>
      </c>
      <c r="J21" s="312" t="s">
        <v>188</v>
      </c>
      <c r="K21" s="315">
        <v>87000</v>
      </c>
      <c r="L21" s="315">
        <v>87000</v>
      </c>
      <c r="M21" s="315"/>
      <c r="N21" s="315"/>
      <c r="O21" s="315"/>
      <c r="P21" s="315"/>
      <c r="Q21" s="315"/>
      <c r="R21" s="315"/>
      <c r="S21" s="315"/>
      <c r="T21" s="315"/>
      <c r="U21" s="315"/>
      <c r="V21" s="315"/>
      <c r="W21" s="315"/>
      <c r="X21" s="315"/>
    </row>
    <row r="22" ht="19.5" customHeight="1" spans="1:24">
      <c r="A22" s="312" t="s">
        <v>182</v>
      </c>
      <c r="B22" s="312" t="s">
        <v>65</v>
      </c>
      <c r="C22" s="312" t="s">
        <v>205</v>
      </c>
      <c r="D22" s="312" t="s">
        <v>226</v>
      </c>
      <c r="E22" s="312" t="s">
        <v>95</v>
      </c>
      <c r="F22" s="312" t="s">
        <v>96</v>
      </c>
      <c r="G22" s="312" t="s">
        <v>227</v>
      </c>
      <c r="H22" s="312" t="s">
        <v>228</v>
      </c>
      <c r="I22" s="312" t="s">
        <v>187</v>
      </c>
      <c r="J22" s="312" t="s">
        <v>188</v>
      </c>
      <c r="K22" s="315">
        <v>1200</v>
      </c>
      <c r="L22" s="315">
        <v>1200</v>
      </c>
      <c r="M22" s="315"/>
      <c r="N22" s="315"/>
      <c r="O22" s="315"/>
      <c r="P22" s="315"/>
      <c r="Q22" s="315"/>
      <c r="R22" s="315"/>
      <c r="S22" s="315"/>
      <c r="T22" s="315"/>
      <c r="U22" s="315"/>
      <c r="V22" s="315"/>
      <c r="W22" s="315"/>
      <c r="X22" s="315"/>
    </row>
    <row r="23" ht="19.5" customHeight="1" spans="1:24">
      <c r="A23" s="312" t="s">
        <v>182</v>
      </c>
      <c r="B23" s="312" t="s">
        <v>65</v>
      </c>
      <c r="C23" s="312" t="s">
        <v>229</v>
      </c>
      <c r="D23" s="312" t="s">
        <v>230</v>
      </c>
      <c r="E23" s="312" t="s">
        <v>95</v>
      </c>
      <c r="F23" s="312" t="s">
        <v>96</v>
      </c>
      <c r="G23" s="312" t="s">
        <v>231</v>
      </c>
      <c r="H23" s="312" t="s">
        <v>232</v>
      </c>
      <c r="I23" s="312" t="s">
        <v>184</v>
      </c>
      <c r="J23" s="312" t="s">
        <v>185</v>
      </c>
      <c r="K23" s="315">
        <v>1226256</v>
      </c>
      <c r="L23" s="315">
        <v>1226256</v>
      </c>
      <c r="M23" s="315"/>
      <c r="N23" s="315"/>
      <c r="O23" s="315"/>
      <c r="P23" s="315"/>
      <c r="Q23" s="315"/>
      <c r="R23" s="315"/>
      <c r="S23" s="315"/>
      <c r="T23" s="315"/>
      <c r="U23" s="315"/>
      <c r="V23" s="315"/>
      <c r="W23" s="315"/>
      <c r="X23" s="315"/>
    </row>
    <row r="24" ht="19.5" customHeight="1" spans="1:24">
      <c r="A24" s="312" t="s">
        <v>182</v>
      </c>
      <c r="B24" s="312" t="s">
        <v>65</v>
      </c>
      <c r="C24" s="312" t="s">
        <v>229</v>
      </c>
      <c r="D24" s="312" t="s">
        <v>233</v>
      </c>
      <c r="E24" s="312" t="s">
        <v>95</v>
      </c>
      <c r="F24" s="312" t="s">
        <v>96</v>
      </c>
      <c r="G24" s="312" t="s">
        <v>191</v>
      </c>
      <c r="H24" s="312" t="s">
        <v>192</v>
      </c>
      <c r="I24" s="312" t="s">
        <v>184</v>
      </c>
      <c r="J24" s="312" t="s">
        <v>185</v>
      </c>
      <c r="K24" s="315">
        <v>348</v>
      </c>
      <c r="L24" s="315">
        <v>348</v>
      </c>
      <c r="M24" s="315"/>
      <c r="N24" s="315"/>
      <c r="O24" s="315"/>
      <c r="P24" s="315"/>
      <c r="Q24" s="315"/>
      <c r="R24" s="315"/>
      <c r="S24" s="315"/>
      <c r="T24" s="315"/>
      <c r="U24" s="315"/>
      <c r="V24" s="315"/>
      <c r="W24" s="315"/>
      <c r="X24" s="315"/>
    </row>
    <row r="25" ht="19.5" customHeight="1" spans="1:24">
      <c r="A25" s="312" t="s">
        <v>182</v>
      </c>
      <c r="B25" s="312" t="s">
        <v>65</v>
      </c>
      <c r="C25" s="312" t="s">
        <v>229</v>
      </c>
      <c r="D25" s="312" t="s">
        <v>234</v>
      </c>
      <c r="E25" s="312" t="s">
        <v>95</v>
      </c>
      <c r="F25" s="312" t="s">
        <v>96</v>
      </c>
      <c r="G25" s="312" t="s">
        <v>235</v>
      </c>
      <c r="H25" s="312" t="s">
        <v>236</v>
      </c>
      <c r="I25" s="312" t="s">
        <v>184</v>
      </c>
      <c r="J25" s="312" t="s">
        <v>185</v>
      </c>
      <c r="K25" s="315">
        <v>102188</v>
      </c>
      <c r="L25" s="315">
        <v>102188</v>
      </c>
      <c r="M25" s="315"/>
      <c r="N25" s="315"/>
      <c r="O25" s="315"/>
      <c r="P25" s="315"/>
      <c r="Q25" s="315"/>
      <c r="R25" s="315"/>
      <c r="S25" s="315"/>
      <c r="T25" s="315"/>
      <c r="U25" s="315"/>
      <c r="V25" s="315"/>
      <c r="W25" s="315"/>
      <c r="X25" s="315"/>
    </row>
    <row r="26" ht="19.5" customHeight="1" spans="1:24">
      <c r="A26" s="312" t="s">
        <v>182</v>
      </c>
      <c r="B26" s="312" t="s">
        <v>65</v>
      </c>
      <c r="C26" s="312" t="s">
        <v>229</v>
      </c>
      <c r="D26" s="312" t="s">
        <v>237</v>
      </c>
      <c r="E26" s="312" t="s">
        <v>95</v>
      </c>
      <c r="F26" s="312" t="s">
        <v>96</v>
      </c>
      <c r="G26" s="312" t="s">
        <v>238</v>
      </c>
      <c r="H26" s="312" t="s">
        <v>239</v>
      </c>
      <c r="I26" s="312" t="s">
        <v>184</v>
      </c>
      <c r="J26" s="312" t="s">
        <v>185</v>
      </c>
      <c r="K26" s="315">
        <v>1191204</v>
      </c>
      <c r="L26" s="315">
        <v>1191204</v>
      </c>
      <c r="M26" s="315"/>
      <c r="N26" s="315"/>
      <c r="O26" s="315"/>
      <c r="P26" s="315"/>
      <c r="Q26" s="315"/>
      <c r="R26" s="315"/>
      <c r="S26" s="315"/>
      <c r="T26" s="315"/>
      <c r="U26" s="315"/>
      <c r="V26" s="315"/>
      <c r="W26" s="315"/>
      <c r="X26" s="315"/>
    </row>
    <row r="27" ht="19.5" customHeight="1" spans="1:24">
      <c r="A27" s="312" t="s">
        <v>182</v>
      </c>
      <c r="B27" s="312" t="s">
        <v>65</v>
      </c>
      <c r="C27" s="312" t="s">
        <v>229</v>
      </c>
      <c r="D27" s="312" t="s">
        <v>240</v>
      </c>
      <c r="E27" s="312" t="s">
        <v>95</v>
      </c>
      <c r="F27" s="312" t="s">
        <v>96</v>
      </c>
      <c r="G27" s="312" t="s">
        <v>238</v>
      </c>
      <c r="H27" s="312" t="s">
        <v>239</v>
      </c>
      <c r="I27" s="312" t="s">
        <v>184</v>
      </c>
      <c r="J27" s="312" t="s">
        <v>185</v>
      </c>
      <c r="K27" s="315">
        <v>1097304</v>
      </c>
      <c r="L27" s="315">
        <v>1097304</v>
      </c>
      <c r="M27" s="315"/>
      <c r="N27" s="315"/>
      <c r="O27" s="315"/>
      <c r="P27" s="315"/>
      <c r="Q27" s="315"/>
      <c r="R27" s="315"/>
      <c r="S27" s="315"/>
      <c r="T27" s="315"/>
      <c r="U27" s="315"/>
      <c r="V27" s="315"/>
      <c r="W27" s="315"/>
      <c r="X27" s="315"/>
    </row>
    <row r="28" ht="19.5" customHeight="1" spans="1:24">
      <c r="A28" s="312" t="s">
        <v>182</v>
      </c>
      <c r="B28" s="312" t="s">
        <v>65</v>
      </c>
      <c r="C28" s="312" t="s">
        <v>241</v>
      </c>
      <c r="D28" s="312" t="s">
        <v>242</v>
      </c>
      <c r="E28" s="312" t="s">
        <v>103</v>
      </c>
      <c r="F28" s="312" t="s">
        <v>104</v>
      </c>
      <c r="G28" s="312" t="s">
        <v>243</v>
      </c>
      <c r="H28" s="312" t="s">
        <v>244</v>
      </c>
      <c r="I28" s="312" t="s">
        <v>245</v>
      </c>
      <c r="J28" s="312" t="s">
        <v>246</v>
      </c>
      <c r="K28" s="315">
        <v>50400</v>
      </c>
      <c r="L28" s="315">
        <v>50400</v>
      </c>
      <c r="M28" s="315"/>
      <c r="N28" s="315"/>
      <c r="O28" s="315"/>
      <c r="P28" s="315"/>
      <c r="Q28" s="315"/>
      <c r="R28" s="315"/>
      <c r="S28" s="315"/>
      <c r="T28" s="315"/>
      <c r="U28" s="315"/>
      <c r="V28" s="315"/>
      <c r="W28" s="315"/>
      <c r="X28" s="315"/>
    </row>
    <row r="29" ht="19.5" customHeight="1" spans="1:24">
      <c r="A29" s="312" t="s">
        <v>182</v>
      </c>
      <c r="B29" s="312" t="s">
        <v>65</v>
      </c>
      <c r="C29" s="312" t="s">
        <v>247</v>
      </c>
      <c r="D29" s="312" t="s">
        <v>248</v>
      </c>
      <c r="E29" s="312" t="s">
        <v>105</v>
      </c>
      <c r="F29" s="312" t="s">
        <v>106</v>
      </c>
      <c r="G29" s="312" t="s">
        <v>249</v>
      </c>
      <c r="H29" s="312" t="s">
        <v>250</v>
      </c>
      <c r="I29" s="312" t="s">
        <v>184</v>
      </c>
      <c r="J29" s="312" t="s">
        <v>185</v>
      </c>
      <c r="K29" s="315">
        <v>583480</v>
      </c>
      <c r="L29" s="315">
        <v>583480</v>
      </c>
      <c r="M29" s="315"/>
      <c r="N29" s="315"/>
      <c r="O29" s="315"/>
      <c r="P29" s="315"/>
      <c r="Q29" s="315"/>
      <c r="R29" s="315"/>
      <c r="S29" s="315"/>
      <c r="T29" s="315"/>
      <c r="U29" s="315"/>
      <c r="V29" s="315"/>
      <c r="W29" s="315"/>
      <c r="X29" s="315"/>
    </row>
    <row r="30" ht="19.5" customHeight="1" spans="1:24">
      <c r="A30" s="312" t="s">
        <v>182</v>
      </c>
      <c r="B30" s="312" t="s">
        <v>65</v>
      </c>
      <c r="C30" s="312" t="s">
        <v>247</v>
      </c>
      <c r="D30" s="312" t="s">
        <v>251</v>
      </c>
      <c r="E30" s="312" t="s">
        <v>111</v>
      </c>
      <c r="F30" s="312" t="s">
        <v>112</v>
      </c>
      <c r="G30" s="312" t="s">
        <v>252</v>
      </c>
      <c r="H30" s="312" t="s">
        <v>253</v>
      </c>
      <c r="I30" s="312" t="s">
        <v>184</v>
      </c>
      <c r="J30" s="312" t="s">
        <v>185</v>
      </c>
      <c r="K30" s="315">
        <v>287970</v>
      </c>
      <c r="L30" s="315">
        <v>287970</v>
      </c>
      <c r="M30" s="315"/>
      <c r="N30" s="315"/>
      <c r="O30" s="315"/>
      <c r="P30" s="315"/>
      <c r="Q30" s="315"/>
      <c r="R30" s="315"/>
      <c r="S30" s="315"/>
      <c r="T30" s="315"/>
      <c r="U30" s="315"/>
      <c r="V30" s="315"/>
      <c r="W30" s="315"/>
      <c r="X30" s="315"/>
    </row>
    <row r="31" ht="19.5" customHeight="1" spans="1:24">
      <c r="A31" s="312" t="s">
        <v>182</v>
      </c>
      <c r="B31" s="312" t="s">
        <v>65</v>
      </c>
      <c r="C31" s="312" t="s">
        <v>247</v>
      </c>
      <c r="D31" s="312" t="s">
        <v>254</v>
      </c>
      <c r="E31" s="312" t="s">
        <v>113</v>
      </c>
      <c r="F31" s="312" t="s">
        <v>114</v>
      </c>
      <c r="G31" s="312" t="s">
        <v>255</v>
      </c>
      <c r="H31" s="312" t="s">
        <v>256</v>
      </c>
      <c r="I31" s="312" t="s">
        <v>184</v>
      </c>
      <c r="J31" s="312" t="s">
        <v>185</v>
      </c>
      <c r="K31" s="315">
        <v>182410</v>
      </c>
      <c r="L31" s="315">
        <v>182410</v>
      </c>
      <c r="M31" s="315"/>
      <c r="N31" s="315"/>
      <c r="O31" s="315"/>
      <c r="P31" s="315"/>
      <c r="Q31" s="315"/>
      <c r="R31" s="315"/>
      <c r="S31" s="315"/>
      <c r="T31" s="315"/>
      <c r="U31" s="315"/>
      <c r="V31" s="315"/>
      <c r="W31" s="315"/>
      <c r="X31" s="315"/>
    </row>
    <row r="32" ht="19.5" customHeight="1" spans="1:24">
      <c r="A32" s="312" t="s">
        <v>182</v>
      </c>
      <c r="B32" s="312" t="s">
        <v>65</v>
      </c>
      <c r="C32" s="312" t="s">
        <v>247</v>
      </c>
      <c r="D32" s="312" t="s">
        <v>257</v>
      </c>
      <c r="E32" s="312" t="s">
        <v>95</v>
      </c>
      <c r="F32" s="312" t="s">
        <v>96</v>
      </c>
      <c r="G32" s="312" t="s">
        <v>258</v>
      </c>
      <c r="H32" s="312" t="s">
        <v>259</v>
      </c>
      <c r="I32" s="312" t="s">
        <v>184</v>
      </c>
      <c r="J32" s="312" t="s">
        <v>185</v>
      </c>
      <c r="K32" s="315">
        <v>25520</v>
      </c>
      <c r="L32" s="315">
        <v>25520</v>
      </c>
      <c r="M32" s="315"/>
      <c r="N32" s="315"/>
      <c r="O32" s="315"/>
      <c r="P32" s="315"/>
      <c r="Q32" s="315"/>
      <c r="R32" s="315"/>
      <c r="S32" s="315"/>
      <c r="T32" s="315"/>
      <c r="U32" s="315"/>
      <c r="V32" s="315"/>
      <c r="W32" s="315"/>
      <c r="X32" s="315"/>
    </row>
    <row r="33" ht="19.5" customHeight="1" spans="1:24">
      <c r="A33" s="312" t="s">
        <v>182</v>
      </c>
      <c r="B33" s="312" t="s">
        <v>65</v>
      </c>
      <c r="C33" s="312" t="s">
        <v>247</v>
      </c>
      <c r="D33" s="312" t="s">
        <v>260</v>
      </c>
      <c r="E33" s="312" t="s">
        <v>115</v>
      </c>
      <c r="F33" s="312" t="s">
        <v>116</v>
      </c>
      <c r="G33" s="312" t="s">
        <v>258</v>
      </c>
      <c r="H33" s="312" t="s">
        <v>259</v>
      </c>
      <c r="I33" s="312" t="s">
        <v>184</v>
      </c>
      <c r="J33" s="312" t="s">
        <v>185</v>
      </c>
      <c r="K33" s="315">
        <v>13224</v>
      </c>
      <c r="L33" s="315">
        <v>13224</v>
      </c>
      <c r="M33" s="315"/>
      <c r="N33" s="315"/>
      <c r="O33" s="315"/>
      <c r="P33" s="315"/>
      <c r="Q33" s="315"/>
      <c r="R33" s="315"/>
      <c r="S33" s="315"/>
      <c r="T33" s="315"/>
      <c r="U33" s="315"/>
      <c r="V33" s="315"/>
      <c r="W33" s="315"/>
      <c r="X33" s="315"/>
    </row>
    <row r="34" ht="19.5" customHeight="1" spans="1:24">
      <c r="A34" s="312" t="s">
        <v>182</v>
      </c>
      <c r="B34" s="312" t="s">
        <v>65</v>
      </c>
      <c r="C34" s="312" t="s">
        <v>247</v>
      </c>
      <c r="D34" s="312" t="s">
        <v>261</v>
      </c>
      <c r="E34" s="312" t="s">
        <v>115</v>
      </c>
      <c r="F34" s="312" t="s">
        <v>116</v>
      </c>
      <c r="G34" s="312" t="s">
        <v>258</v>
      </c>
      <c r="H34" s="312" t="s">
        <v>259</v>
      </c>
      <c r="I34" s="312" t="s">
        <v>184</v>
      </c>
      <c r="J34" s="312" t="s">
        <v>185</v>
      </c>
      <c r="K34" s="315">
        <v>14993</v>
      </c>
      <c r="L34" s="315">
        <v>14993</v>
      </c>
      <c r="M34" s="315"/>
      <c r="N34" s="315"/>
      <c r="O34" s="315"/>
      <c r="P34" s="315"/>
      <c r="Q34" s="315"/>
      <c r="R34" s="315"/>
      <c r="S34" s="315"/>
      <c r="T34" s="315"/>
      <c r="U34" s="315"/>
      <c r="V34" s="315"/>
      <c r="W34" s="315"/>
      <c r="X34" s="315"/>
    </row>
    <row r="35" ht="19.5" customHeight="1" spans="1:24">
      <c r="A35" s="312" t="s">
        <v>182</v>
      </c>
      <c r="B35" s="312" t="s">
        <v>65</v>
      </c>
      <c r="C35" s="312" t="s">
        <v>247</v>
      </c>
      <c r="D35" s="312" t="s">
        <v>262</v>
      </c>
      <c r="E35" s="312" t="s">
        <v>111</v>
      </c>
      <c r="F35" s="312" t="s">
        <v>112</v>
      </c>
      <c r="G35" s="312" t="s">
        <v>263</v>
      </c>
      <c r="H35" s="312" t="s">
        <v>264</v>
      </c>
      <c r="I35" s="312" t="s">
        <v>245</v>
      </c>
      <c r="J35" s="312" t="s">
        <v>246</v>
      </c>
      <c r="K35" s="315">
        <v>15000</v>
      </c>
      <c r="L35" s="315">
        <v>15000</v>
      </c>
      <c r="M35" s="315"/>
      <c r="N35" s="315"/>
      <c r="O35" s="315"/>
      <c r="P35" s="315"/>
      <c r="Q35" s="315"/>
      <c r="R35" s="315"/>
      <c r="S35" s="315"/>
      <c r="T35" s="315"/>
      <c r="U35" s="315"/>
      <c r="V35" s="315"/>
      <c r="W35" s="315"/>
      <c r="X35" s="315"/>
    </row>
    <row r="36" ht="19.5" customHeight="1" spans="1:24">
      <c r="A36" s="312" t="s">
        <v>182</v>
      </c>
      <c r="B36" s="312" t="s">
        <v>65</v>
      </c>
      <c r="C36" s="312" t="s">
        <v>247</v>
      </c>
      <c r="D36" s="312" t="s">
        <v>265</v>
      </c>
      <c r="E36" s="312" t="s">
        <v>111</v>
      </c>
      <c r="F36" s="312" t="s">
        <v>112</v>
      </c>
      <c r="G36" s="312" t="s">
        <v>263</v>
      </c>
      <c r="H36" s="312" t="s">
        <v>264</v>
      </c>
      <c r="I36" s="312" t="s">
        <v>245</v>
      </c>
      <c r="J36" s="312" t="s">
        <v>246</v>
      </c>
      <c r="K36" s="315">
        <v>2000</v>
      </c>
      <c r="L36" s="315">
        <v>2000</v>
      </c>
      <c r="M36" s="315"/>
      <c r="N36" s="315"/>
      <c r="O36" s="315"/>
      <c r="P36" s="315"/>
      <c r="Q36" s="315"/>
      <c r="R36" s="315"/>
      <c r="S36" s="315"/>
      <c r="T36" s="315"/>
      <c r="U36" s="315"/>
      <c r="V36" s="315"/>
      <c r="W36" s="315"/>
      <c r="X36" s="315"/>
    </row>
    <row r="37" ht="19.5" customHeight="1" spans="1:24">
      <c r="A37" s="311" t="s">
        <v>51</v>
      </c>
      <c r="B37" s="311"/>
      <c r="C37" s="311"/>
      <c r="D37" s="311"/>
      <c r="E37" s="311"/>
      <c r="F37" s="311"/>
      <c r="G37" s="311"/>
      <c r="H37" s="311"/>
      <c r="I37" s="311"/>
      <c r="J37" s="311"/>
      <c r="K37" s="315">
        <v>10934973.2</v>
      </c>
      <c r="L37" s="315">
        <v>10934973.2</v>
      </c>
      <c r="M37" s="315"/>
      <c r="N37" s="315"/>
      <c r="O37" s="315"/>
      <c r="P37" s="315"/>
      <c r="Q37" s="315"/>
      <c r="R37" s="315"/>
      <c r="S37" s="315"/>
      <c r="T37" s="315"/>
      <c r="U37" s="315"/>
      <c r="V37" s="315"/>
      <c r="W37" s="315"/>
      <c r="X37" s="315"/>
    </row>
  </sheetData>
  <mergeCells count="19">
    <mergeCell ref="H1:X1"/>
    <mergeCell ref="A2:X2"/>
    <mergeCell ref="A3:C3"/>
    <mergeCell ref="L4:N4"/>
    <mergeCell ref="O4:Q4"/>
    <mergeCell ref="S4:X4"/>
    <mergeCell ref="A37:J37"/>
    <mergeCell ref="A4:A5"/>
    <mergeCell ref="B4:B5"/>
    <mergeCell ref="C4:C5"/>
    <mergeCell ref="D4:D5"/>
    <mergeCell ref="E4:E5"/>
    <mergeCell ref="F4:F5"/>
    <mergeCell ref="G4:G5"/>
    <mergeCell ref="H4:H5"/>
    <mergeCell ref="I4:I5"/>
    <mergeCell ref="J4:J5"/>
    <mergeCell ref="K4:K5"/>
    <mergeCell ref="R4:R5"/>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AA19"/>
  <sheetViews>
    <sheetView showZeros="0" workbookViewId="0">
      <selection activeCell="G25" sqref="G25"/>
    </sheetView>
  </sheetViews>
  <sheetFormatPr defaultColWidth="12.2833333333333" defaultRowHeight="12.75" customHeight="1"/>
  <cols>
    <col min="1" max="2" width="22.7083333333333" customWidth="1"/>
    <col min="3" max="3" width="24.425" customWidth="1"/>
    <col min="4" max="4" width="23.575" customWidth="1"/>
    <col min="5" max="5" width="24.425" customWidth="1"/>
    <col min="6" max="6" width="22.7083333333333" customWidth="1"/>
    <col min="7" max="13" width="29.575" customWidth="1"/>
    <col min="14" max="14" width="20.1416666666667" customWidth="1"/>
    <col min="15" max="15" width="15.2833333333333" customWidth="1"/>
    <col min="18" max="19" width="14" customWidth="1"/>
  </cols>
  <sheetData>
    <row r="1" ht="17.25" customHeight="1" spans="1:27">
      <c r="A1" s="279"/>
      <c r="H1" s="280"/>
      <c r="I1" s="280"/>
      <c r="J1" s="280"/>
      <c r="K1" s="280"/>
      <c r="L1" s="280"/>
      <c r="M1" s="280"/>
      <c r="N1" s="280"/>
      <c r="O1" s="280"/>
      <c r="P1" s="280"/>
      <c r="Q1" s="280"/>
      <c r="R1" s="280"/>
      <c r="S1" s="280"/>
      <c r="T1" s="280"/>
      <c r="U1" s="280"/>
      <c r="V1" s="280"/>
      <c r="W1" s="280"/>
      <c r="Y1" s="280"/>
      <c r="Z1" s="305"/>
      <c r="AA1" s="280"/>
    </row>
    <row r="2" ht="41.25" customHeight="1" spans="1:1">
      <c r="A2" s="281" t="str">
        <f>"2025"&amp;"年部门预算项目支出明细表（一）"</f>
        <v>2025年部门预算项目支出明细表（一）</v>
      </c>
    </row>
    <row r="3" ht="17.25" customHeight="1" spans="1:27">
      <c r="A3" s="282" t="str">
        <f>"单位名称："&amp;"昆明市网格化综合监督指挥中心"</f>
        <v>单位名称：昆明市网格化综合监督指挥中心</v>
      </c>
      <c r="AA3" s="306" t="s">
        <v>1</v>
      </c>
    </row>
    <row r="4" ht="24" customHeight="1" spans="1:27">
      <c r="A4" s="283" t="s">
        <v>170</v>
      </c>
      <c r="B4" s="284" t="s">
        <v>171</v>
      </c>
      <c r="C4" s="284" t="s">
        <v>266</v>
      </c>
      <c r="D4" s="283" t="s">
        <v>172</v>
      </c>
      <c r="E4" s="284" t="s">
        <v>267</v>
      </c>
      <c r="F4" s="283" t="s">
        <v>268</v>
      </c>
      <c r="G4" s="284" t="s">
        <v>173</v>
      </c>
      <c r="H4" s="283" t="s">
        <v>174</v>
      </c>
      <c r="I4" s="283" t="s">
        <v>175</v>
      </c>
      <c r="J4" s="283" t="s">
        <v>269</v>
      </c>
      <c r="K4" s="283" t="s">
        <v>270</v>
      </c>
      <c r="L4" s="283" t="s">
        <v>178</v>
      </c>
      <c r="M4" s="283" t="s">
        <v>179</v>
      </c>
      <c r="N4" s="284" t="s">
        <v>51</v>
      </c>
      <c r="O4" s="294" t="s">
        <v>180</v>
      </c>
      <c r="P4" s="295"/>
      <c r="Q4" s="301"/>
      <c r="R4" s="294" t="s">
        <v>181</v>
      </c>
      <c r="S4" s="295"/>
      <c r="T4" s="301"/>
      <c r="U4" s="283" t="s">
        <v>57</v>
      </c>
      <c r="V4" s="302" t="s">
        <v>58</v>
      </c>
      <c r="W4" s="303"/>
      <c r="X4" s="303"/>
      <c r="Y4" s="303"/>
      <c r="Z4" s="303"/>
      <c r="AA4" s="303"/>
    </row>
    <row r="5" ht="39.75" customHeight="1" spans="1:27">
      <c r="A5" s="285"/>
      <c r="B5" s="286"/>
      <c r="C5" s="286"/>
      <c r="D5" s="287"/>
      <c r="E5" s="287"/>
      <c r="F5" s="287"/>
      <c r="G5" s="287"/>
      <c r="H5" s="285"/>
      <c r="I5" s="285"/>
      <c r="J5" s="285"/>
      <c r="K5" s="285"/>
      <c r="L5" s="285"/>
      <c r="M5" s="285"/>
      <c r="N5" s="296"/>
      <c r="O5" s="297" t="s">
        <v>54</v>
      </c>
      <c r="P5" s="298" t="s">
        <v>55</v>
      </c>
      <c r="Q5" s="298" t="s">
        <v>56</v>
      </c>
      <c r="R5" s="298" t="s">
        <v>54</v>
      </c>
      <c r="S5" s="298" t="s">
        <v>55</v>
      </c>
      <c r="T5" s="298" t="s">
        <v>56</v>
      </c>
      <c r="U5" s="304"/>
      <c r="V5" s="298" t="s">
        <v>53</v>
      </c>
      <c r="W5" s="298" t="s">
        <v>59</v>
      </c>
      <c r="X5" s="297" t="s">
        <v>61</v>
      </c>
      <c r="Y5" s="298" t="s">
        <v>62</v>
      </c>
      <c r="Z5" s="298" t="s">
        <v>60</v>
      </c>
      <c r="AA5" s="298" t="s">
        <v>63</v>
      </c>
    </row>
    <row r="6" ht="17.25" customHeight="1" spans="1:27">
      <c r="A6" s="288" t="s">
        <v>76</v>
      </c>
      <c r="B6" s="288" t="s">
        <v>77</v>
      </c>
      <c r="C6" s="288" t="s">
        <v>78</v>
      </c>
      <c r="D6" s="288" t="s">
        <v>79</v>
      </c>
      <c r="E6" s="288" t="s">
        <v>80</v>
      </c>
      <c r="F6" s="288" t="s">
        <v>81</v>
      </c>
      <c r="G6" s="288" t="s">
        <v>82</v>
      </c>
      <c r="H6" s="288" t="s">
        <v>83</v>
      </c>
      <c r="I6" s="288" t="s">
        <v>84</v>
      </c>
      <c r="J6" s="288" t="s">
        <v>85</v>
      </c>
      <c r="K6" s="288" t="s">
        <v>86</v>
      </c>
      <c r="L6" s="288" t="s">
        <v>87</v>
      </c>
      <c r="M6" s="288" t="s">
        <v>88</v>
      </c>
      <c r="N6" s="288" t="s">
        <v>89</v>
      </c>
      <c r="O6" s="288" t="s">
        <v>90</v>
      </c>
      <c r="P6" s="288" t="s">
        <v>271</v>
      </c>
      <c r="Q6" s="288" t="s">
        <v>272</v>
      </c>
      <c r="R6" s="288" t="s">
        <v>273</v>
      </c>
      <c r="S6" s="288" t="s">
        <v>274</v>
      </c>
      <c r="T6" s="288" t="s">
        <v>275</v>
      </c>
      <c r="U6" s="288" t="s">
        <v>276</v>
      </c>
      <c r="V6" s="288" t="s">
        <v>277</v>
      </c>
      <c r="W6" s="288" t="s">
        <v>278</v>
      </c>
      <c r="X6" s="288" t="s">
        <v>279</v>
      </c>
      <c r="Y6" s="288" t="s">
        <v>280</v>
      </c>
      <c r="Z6" s="288" t="s">
        <v>281</v>
      </c>
      <c r="AA6" s="288" t="s">
        <v>282</v>
      </c>
    </row>
    <row r="7" ht="19.5" customHeight="1" spans="1:27">
      <c r="A7" s="289" t="s">
        <v>182</v>
      </c>
      <c r="B7" s="290" t="s">
        <v>65</v>
      </c>
      <c r="C7" s="289" t="s">
        <v>283</v>
      </c>
      <c r="D7" s="290" t="s">
        <v>284</v>
      </c>
      <c r="E7" s="290" t="s">
        <v>285</v>
      </c>
      <c r="F7" s="290" t="s">
        <v>286</v>
      </c>
      <c r="G7" s="290" t="s">
        <v>284</v>
      </c>
      <c r="H7" s="289" t="s">
        <v>97</v>
      </c>
      <c r="I7" s="289" t="s">
        <v>98</v>
      </c>
      <c r="J7" s="289" t="s">
        <v>287</v>
      </c>
      <c r="K7" s="289" t="s">
        <v>288</v>
      </c>
      <c r="L7" s="289" t="s">
        <v>187</v>
      </c>
      <c r="M7" s="289" t="s">
        <v>188</v>
      </c>
      <c r="N7" s="299">
        <v>2025000</v>
      </c>
      <c r="O7" s="299">
        <v>2025000</v>
      </c>
      <c r="P7" s="299"/>
      <c r="Q7" s="299"/>
      <c r="R7" s="299"/>
      <c r="S7" s="299"/>
      <c r="T7" s="299"/>
      <c r="U7" s="299"/>
      <c r="V7" s="299"/>
      <c r="W7" s="299"/>
      <c r="X7" s="299"/>
      <c r="Y7" s="299"/>
      <c r="Z7" s="299"/>
      <c r="AA7" s="299"/>
    </row>
    <row r="8" ht="19.5" customHeight="1" spans="1:27">
      <c r="A8" s="289" t="s">
        <v>182</v>
      </c>
      <c r="B8" s="290" t="s">
        <v>65</v>
      </c>
      <c r="C8" s="289" t="s">
        <v>283</v>
      </c>
      <c r="D8" s="290" t="s">
        <v>284</v>
      </c>
      <c r="E8" s="290" t="s">
        <v>285</v>
      </c>
      <c r="F8" s="290" t="s">
        <v>286</v>
      </c>
      <c r="G8" s="290" t="s">
        <v>284</v>
      </c>
      <c r="H8" s="289" t="s">
        <v>97</v>
      </c>
      <c r="I8" s="289" t="s">
        <v>98</v>
      </c>
      <c r="J8" s="289" t="s">
        <v>289</v>
      </c>
      <c r="K8" s="289" t="s">
        <v>290</v>
      </c>
      <c r="L8" s="289" t="s">
        <v>187</v>
      </c>
      <c r="M8" s="289" t="s">
        <v>188</v>
      </c>
      <c r="N8" s="299">
        <v>75000</v>
      </c>
      <c r="O8" s="299">
        <v>75000</v>
      </c>
      <c r="P8" s="299"/>
      <c r="Q8" s="299"/>
      <c r="R8" s="299"/>
      <c r="S8" s="299"/>
      <c r="T8" s="299"/>
      <c r="U8" s="299"/>
      <c r="V8" s="299"/>
      <c r="W8" s="299"/>
      <c r="X8" s="299"/>
      <c r="Y8" s="299"/>
      <c r="Z8" s="299"/>
      <c r="AA8" s="299"/>
    </row>
    <row r="9" ht="19.5" customHeight="1" spans="1:27">
      <c r="A9" s="289" t="s">
        <v>182</v>
      </c>
      <c r="B9" s="290" t="s">
        <v>65</v>
      </c>
      <c r="C9" s="289" t="s">
        <v>283</v>
      </c>
      <c r="D9" s="290" t="s">
        <v>291</v>
      </c>
      <c r="E9" s="290" t="s">
        <v>285</v>
      </c>
      <c r="F9" s="290" t="s">
        <v>286</v>
      </c>
      <c r="G9" s="290" t="s">
        <v>291</v>
      </c>
      <c r="H9" s="289" t="s">
        <v>97</v>
      </c>
      <c r="I9" s="289" t="s">
        <v>98</v>
      </c>
      <c r="J9" s="289" t="s">
        <v>207</v>
      </c>
      <c r="K9" s="289" t="s">
        <v>206</v>
      </c>
      <c r="L9" s="289" t="s">
        <v>187</v>
      </c>
      <c r="M9" s="289" t="s">
        <v>188</v>
      </c>
      <c r="N9" s="299">
        <v>3400000</v>
      </c>
      <c r="O9" s="299">
        <v>3400000</v>
      </c>
      <c r="P9" s="299"/>
      <c r="Q9" s="299"/>
      <c r="R9" s="299"/>
      <c r="S9" s="299"/>
      <c r="T9" s="299"/>
      <c r="U9" s="299"/>
      <c r="V9" s="299"/>
      <c r="W9" s="299"/>
      <c r="X9" s="299"/>
      <c r="Y9" s="299"/>
      <c r="Z9" s="299"/>
      <c r="AA9" s="299"/>
    </row>
    <row r="10" ht="19.5" customHeight="1" spans="1:27">
      <c r="A10" s="289" t="s">
        <v>182</v>
      </c>
      <c r="B10" s="290" t="s">
        <v>65</v>
      </c>
      <c r="C10" s="289" t="s">
        <v>283</v>
      </c>
      <c r="D10" s="290" t="s">
        <v>292</v>
      </c>
      <c r="E10" s="290" t="s">
        <v>285</v>
      </c>
      <c r="F10" s="290" t="s">
        <v>286</v>
      </c>
      <c r="G10" s="290" t="s">
        <v>292</v>
      </c>
      <c r="H10" s="289" t="s">
        <v>97</v>
      </c>
      <c r="I10" s="289" t="s">
        <v>98</v>
      </c>
      <c r="J10" s="289" t="s">
        <v>293</v>
      </c>
      <c r="K10" s="289" t="s">
        <v>294</v>
      </c>
      <c r="L10" s="289" t="s">
        <v>187</v>
      </c>
      <c r="M10" s="289" t="s">
        <v>188</v>
      </c>
      <c r="N10" s="299">
        <v>124635.77</v>
      </c>
      <c r="O10" s="299">
        <v>124635.77</v>
      </c>
      <c r="P10" s="299"/>
      <c r="Q10" s="299"/>
      <c r="R10" s="299"/>
      <c r="S10" s="299"/>
      <c r="T10" s="299"/>
      <c r="U10" s="299"/>
      <c r="V10" s="299"/>
      <c r="W10" s="299"/>
      <c r="X10" s="299"/>
      <c r="Y10" s="299"/>
      <c r="Z10" s="299"/>
      <c r="AA10" s="299"/>
    </row>
    <row r="11" ht="19.5" customHeight="1" spans="1:27">
      <c r="A11" s="289" t="s">
        <v>182</v>
      </c>
      <c r="B11" s="290" t="s">
        <v>65</v>
      </c>
      <c r="C11" s="289" t="s">
        <v>283</v>
      </c>
      <c r="D11" s="290" t="s">
        <v>292</v>
      </c>
      <c r="E11" s="290" t="s">
        <v>285</v>
      </c>
      <c r="F11" s="290" t="s">
        <v>286</v>
      </c>
      <c r="G11" s="290" t="s">
        <v>292</v>
      </c>
      <c r="H11" s="289" t="s">
        <v>97</v>
      </c>
      <c r="I11" s="289" t="s">
        <v>98</v>
      </c>
      <c r="J11" s="289" t="s">
        <v>287</v>
      </c>
      <c r="K11" s="289" t="s">
        <v>288</v>
      </c>
      <c r="L11" s="289" t="s">
        <v>187</v>
      </c>
      <c r="M11" s="289" t="s">
        <v>188</v>
      </c>
      <c r="N11" s="299">
        <v>1084440</v>
      </c>
      <c r="O11" s="299">
        <v>1084440</v>
      </c>
      <c r="P11" s="299"/>
      <c r="Q11" s="299"/>
      <c r="R11" s="299"/>
      <c r="S11" s="299"/>
      <c r="T11" s="299"/>
      <c r="U11" s="299"/>
      <c r="V11" s="299"/>
      <c r="W11" s="299"/>
      <c r="X11" s="299"/>
      <c r="Y11" s="299"/>
      <c r="Z11" s="299"/>
      <c r="AA11" s="299"/>
    </row>
    <row r="12" ht="19.5" customHeight="1" spans="1:27">
      <c r="A12" s="289" t="s">
        <v>182</v>
      </c>
      <c r="B12" s="290" t="s">
        <v>65</v>
      </c>
      <c r="C12" s="289" t="s">
        <v>283</v>
      </c>
      <c r="D12" s="290" t="s">
        <v>292</v>
      </c>
      <c r="E12" s="290" t="s">
        <v>285</v>
      </c>
      <c r="F12" s="290" t="s">
        <v>286</v>
      </c>
      <c r="G12" s="290" t="s">
        <v>292</v>
      </c>
      <c r="H12" s="289" t="s">
        <v>97</v>
      </c>
      <c r="I12" s="289" t="s">
        <v>98</v>
      </c>
      <c r="J12" s="289" t="s">
        <v>295</v>
      </c>
      <c r="K12" s="289" t="s">
        <v>296</v>
      </c>
      <c r="L12" s="289" t="s">
        <v>187</v>
      </c>
      <c r="M12" s="289" t="s">
        <v>188</v>
      </c>
      <c r="N12" s="299">
        <v>5000</v>
      </c>
      <c r="O12" s="299">
        <v>5000</v>
      </c>
      <c r="P12" s="299"/>
      <c r="Q12" s="299"/>
      <c r="R12" s="299"/>
      <c r="S12" s="299"/>
      <c r="T12" s="299"/>
      <c r="U12" s="299"/>
      <c r="V12" s="299"/>
      <c r="W12" s="299"/>
      <c r="X12" s="299"/>
      <c r="Y12" s="299"/>
      <c r="Z12" s="299"/>
      <c r="AA12" s="299"/>
    </row>
    <row r="13" ht="19.5" customHeight="1" spans="1:27">
      <c r="A13" s="289" t="s">
        <v>182</v>
      </c>
      <c r="B13" s="290" t="s">
        <v>65</v>
      </c>
      <c r="C13" s="289" t="s">
        <v>283</v>
      </c>
      <c r="D13" s="290" t="s">
        <v>297</v>
      </c>
      <c r="E13" s="290" t="s">
        <v>285</v>
      </c>
      <c r="F13" s="290" t="s">
        <v>286</v>
      </c>
      <c r="G13" s="290" t="s">
        <v>297</v>
      </c>
      <c r="H13" s="289" t="s">
        <v>97</v>
      </c>
      <c r="I13" s="289" t="s">
        <v>98</v>
      </c>
      <c r="J13" s="289" t="s">
        <v>207</v>
      </c>
      <c r="K13" s="289" t="s">
        <v>206</v>
      </c>
      <c r="L13" s="289" t="s">
        <v>187</v>
      </c>
      <c r="M13" s="289" t="s">
        <v>188</v>
      </c>
      <c r="N13" s="299">
        <v>727000</v>
      </c>
      <c r="O13" s="299">
        <v>727000</v>
      </c>
      <c r="P13" s="299"/>
      <c r="Q13" s="299"/>
      <c r="R13" s="299"/>
      <c r="S13" s="299"/>
      <c r="T13" s="299"/>
      <c r="U13" s="299"/>
      <c r="V13" s="299"/>
      <c r="W13" s="299"/>
      <c r="X13" s="299"/>
      <c r="Y13" s="299"/>
      <c r="Z13" s="299"/>
      <c r="AA13" s="299"/>
    </row>
    <row r="14" ht="19.5" customHeight="1" spans="1:27">
      <c r="A14" s="289" t="s">
        <v>182</v>
      </c>
      <c r="B14" s="290" t="s">
        <v>65</v>
      </c>
      <c r="C14" s="289" t="s">
        <v>283</v>
      </c>
      <c r="D14" s="290" t="s">
        <v>297</v>
      </c>
      <c r="E14" s="290" t="s">
        <v>285</v>
      </c>
      <c r="F14" s="290" t="s">
        <v>286</v>
      </c>
      <c r="G14" s="290" t="s">
        <v>297</v>
      </c>
      <c r="H14" s="289" t="s">
        <v>97</v>
      </c>
      <c r="I14" s="289" t="s">
        <v>98</v>
      </c>
      <c r="J14" s="289" t="s">
        <v>289</v>
      </c>
      <c r="K14" s="289" t="s">
        <v>290</v>
      </c>
      <c r="L14" s="289" t="s">
        <v>187</v>
      </c>
      <c r="M14" s="289" t="s">
        <v>188</v>
      </c>
      <c r="N14" s="299">
        <v>940000</v>
      </c>
      <c r="O14" s="299">
        <v>940000</v>
      </c>
      <c r="P14" s="299"/>
      <c r="Q14" s="299"/>
      <c r="R14" s="299"/>
      <c r="S14" s="299"/>
      <c r="T14" s="299"/>
      <c r="U14" s="299"/>
      <c r="V14" s="299"/>
      <c r="W14" s="299"/>
      <c r="X14" s="299"/>
      <c r="Y14" s="299"/>
      <c r="Z14" s="299"/>
      <c r="AA14" s="299"/>
    </row>
    <row r="15" ht="19.5" customHeight="1" spans="1:27">
      <c r="A15" s="289" t="s">
        <v>182</v>
      </c>
      <c r="B15" s="290" t="s">
        <v>65</v>
      </c>
      <c r="C15" s="289" t="s">
        <v>283</v>
      </c>
      <c r="D15" s="290" t="s">
        <v>298</v>
      </c>
      <c r="E15" s="290" t="s">
        <v>285</v>
      </c>
      <c r="F15" s="290" t="s">
        <v>286</v>
      </c>
      <c r="G15" s="290" t="s">
        <v>298</v>
      </c>
      <c r="H15" s="289" t="s">
        <v>97</v>
      </c>
      <c r="I15" s="289" t="s">
        <v>98</v>
      </c>
      <c r="J15" s="289" t="s">
        <v>289</v>
      </c>
      <c r="K15" s="289" t="s">
        <v>290</v>
      </c>
      <c r="L15" s="289" t="s">
        <v>187</v>
      </c>
      <c r="M15" s="289" t="s">
        <v>188</v>
      </c>
      <c r="N15" s="299">
        <v>200000</v>
      </c>
      <c r="O15" s="299">
        <v>200000</v>
      </c>
      <c r="P15" s="299"/>
      <c r="Q15" s="299"/>
      <c r="R15" s="299"/>
      <c r="S15" s="299"/>
      <c r="T15" s="299"/>
      <c r="U15" s="299"/>
      <c r="V15" s="299"/>
      <c r="W15" s="299"/>
      <c r="X15" s="299"/>
      <c r="Y15" s="299"/>
      <c r="Z15" s="299"/>
      <c r="AA15" s="299"/>
    </row>
    <row r="16" ht="19.5" customHeight="1" spans="1:27">
      <c r="A16" s="289" t="s">
        <v>182</v>
      </c>
      <c r="B16" s="290" t="s">
        <v>65</v>
      </c>
      <c r="C16" s="289" t="s">
        <v>283</v>
      </c>
      <c r="D16" s="290" t="s">
        <v>298</v>
      </c>
      <c r="E16" s="290" t="s">
        <v>285</v>
      </c>
      <c r="F16" s="290" t="s">
        <v>286</v>
      </c>
      <c r="G16" s="290" t="s">
        <v>298</v>
      </c>
      <c r="H16" s="289" t="s">
        <v>97</v>
      </c>
      <c r="I16" s="289" t="s">
        <v>98</v>
      </c>
      <c r="J16" s="289" t="s">
        <v>207</v>
      </c>
      <c r="K16" s="289" t="s">
        <v>206</v>
      </c>
      <c r="L16" s="289" t="s">
        <v>187</v>
      </c>
      <c r="M16" s="289" t="s">
        <v>188</v>
      </c>
      <c r="N16" s="299">
        <v>180000</v>
      </c>
      <c r="O16" s="299">
        <v>180000</v>
      </c>
      <c r="P16" s="299"/>
      <c r="Q16" s="299"/>
      <c r="R16" s="299"/>
      <c r="S16" s="299"/>
      <c r="T16" s="299"/>
      <c r="U16" s="299"/>
      <c r="V16" s="299"/>
      <c r="W16" s="299"/>
      <c r="X16" s="299"/>
      <c r="Y16" s="299"/>
      <c r="Z16" s="299"/>
      <c r="AA16" s="299"/>
    </row>
    <row r="17" ht="19.5" customHeight="1" spans="1:27">
      <c r="A17" s="289" t="s">
        <v>182</v>
      </c>
      <c r="B17" s="290" t="s">
        <v>65</v>
      </c>
      <c r="C17" s="289" t="s">
        <v>299</v>
      </c>
      <c r="D17" s="290" t="s">
        <v>300</v>
      </c>
      <c r="E17" s="290" t="s">
        <v>285</v>
      </c>
      <c r="F17" s="290" t="s">
        <v>286</v>
      </c>
      <c r="G17" s="290" t="s">
        <v>300</v>
      </c>
      <c r="H17" s="289" t="s">
        <v>97</v>
      </c>
      <c r="I17" s="289" t="s">
        <v>98</v>
      </c>
      <c r="J17" s="289" t="s">
        <v>289</v>
      </c>
      <c r="K17" s="289" t="s">
        <v>290</v>
      </c>
      <c r="L17" s="289" t="s">
        <v>187</v>
      </c>
      <c r="M17" s="289" t="s">
        <v>188</v>
      </c>
      <c r="N17" s="299">
        <v>1800000</v>
      </c>
      <c r="O17" s="299">
        <v>1800000</v>
      </c>
      <c r="P17" s="299"/>
      <c r="Q17" s="299"/>
      <c r="R17" s="299"/>
      <c r="S17" s="299"/>
      <c r="T17" s="299"/>
      <c r="U17" s="299"/>
      <c r="V17" s="299"/>
      <c r="W17" s="299"/>
      <c r="X17" s="299"/>
      <c r="Y17" s="299"/>
      <c r="Z17" s="299"/>
      <c r="AA17" s="299"/>
    </row>
    <row r="18" ht="19.5" customHeight="1" spans="1:27">
      <c r="A18" s="289" t="s">
        <v>182</v>
      </c>
      <c r="B18" s="290" t="s">
        <v>65</v>
      </c>
      <c r="C18" s="289" t="s">
        <v>299</v>
      </c>
      <c r="D18" s="290" t="s">
        <v>301</v>
      </c>
      <c r="E18" s="290" t="s">
        <v>285</v>
      </c>
      <c r="F18" s="290" t="s">
        <v>286</v>
      </c>
      <c r="G18" s="290" t="s">
        <v>301</v>
      </c>
      <c r="H18" s="289" t="s">
        <v>97</v>
      </c>
      <c r="I18" s="289" t="s">
        <v>98</v>
      </c>
      <c r="J18" s="289" t="s">
        <v>207</v>
      </c>
      <c r="K18" s="289" t="s">
        <v>206</v>
      </c>
      <c r="L18" s="289" t="s">
        <v>187</v>
      </c>
      <c r="M18" s="289" t="s">
        <v>188</v>
      </c>
      <c r="N18" s="299">
        <v>2000000</v>
      </c>
      <c r="O18" s="299">
        <v>2000000</v>
      </c>
      <c r="P18" s="299"/>
      <c r="Q18" s="299"/>
      <c r="R18" s="299"/>
      <c r="S18" s="299"/>
      <c r="T18" s="299"/>
      <c r="U18" s="299"/>
      <c r="V18" s="299"/>
      <c r="W18" s="299"/>
      <c r="X18" s="299"/>
      <c r="Y18" s="299"/>
      <c r="Z18" s="299"/>
      <c r="AA18" s="299"/>
    </row>
    <row r="19" ht="18.75" customHeight="1" spans="1:27">
      <c r="A19" s="291" t="s">
        <v>51</v>
      </c>
      <c r="B19" s="292"/>
      <c r="C19" s="292"/>
      <c r="D19" s="292"/>
      <c r="E19" s="292"/>
      <c r="F19" s="292"/>
      <c r="G19" s="292"/>
      <c r="H19" s="293"/>
      <c r="I19" s="293"/>
      <c r="J19" s="293"/>
      <c r="K19" s="293"/>
      <c r="L19" s="293"/>
      <c r="M19" s="300"/>
      <c r="N19" s="299">
        <v>12561075.77</v>
      </c>
      <c r="O19" s="299">
        <v>12561075.77</v>
      </c>
      <c r="P19" s="299"/>
      <c r="Q19" s="299"/>
      <c r="R19" s="299"/>
      <c r="S19" s="299"/>
      <c r="T19" s="299"/>
      <c r="U19" s="299"/>
      <c r="V19" s="299"/>
      <c r="W19" s="299"/>
      <c r="X19" s="299"/>
      <c r="Y19" s="299"/>
      <c r="Z19" s="299"/>
      <c r="AA19" s="299"/>
    </row>
  </sheetData>
  <mergeCells count="21">
    <mergeCell ref="A2:AA2"/>
    <mergeCell ref="A3:C3"/>
    <mergeCell ref="O4:Q4"/>
    <mergeCell ref="R4:T4"/>
    <mergeCell ref="V4:AA4"/>
    <mergeCell ref="A19:M19"/>
    <mergeCell ref="A4:A5"/>
    <mergeCell ref="B4:B5"/>
    <mergeCell ref="C4:C5"/>
    <mergeCell ref="D4:D5"/>
    <mergeCell ref="E4:E5"/>
    <mergeCell ref="F4:F5"/>
    <mergeCell ref="G4:G5"/>
    <mergeCell ref="H4:H5"/>
    <mergeCell ref="I4:I5"/>
    <mergeCell ref="J4:J5"/>
    <mergeCell ref="K4:K5"/>
    <mergeCell ref="L4:L5"/>
    <mergeCell ref="M4:M5"/>
    <mergeCell ref="N4:N5"/>
    <mergeCell ref="U4:U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部门财政拨款收支预算总表</vt:lpstr>
      <vt:lpstr>部门一般公共预算支出预算表</vt:lpstr>
      <vt:lpstr>部门一般公共预算“三公”经费支出预算表</vt:lpstr>
      <vt:lpstr>部门政府性基金预算支出预算表</vt:lpstr>
      <vt:lpstr>基本支出预算表</vt:lpstr>
      <vt:lpstr>部门预算项目支出明细表（一）</vt:lpstr>
      <vt:lpstr>部门预算项目支出明细表（二）</vt:lpstr>
      <vt:lpstr>部门项目支出绩效目标表（本级）</vt:lpstr>
      <vt:lpstr>新增资产配置表</vt:lpstr>
      <vt:lpstr>部门政府采购预算表</vt:lpstr>
      <vt:lpstr>部门政府购买服务预算表</vt:lpstr>
      <vt:lpstr>部门上级补助项目支出预算表</vt:lpstr>
      <vt:lpstr>部门市对下转移支付预算表</vt:lpstr>
      <vt:lpstr>对下转移支付绩效目标表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HOP</cp:lastModifiedBy>
  <dcterms:created xsi:type="dcterms:W3CDTF">2025-02-05T18:31:00Z</dcterms:created>
  <dcterms:modified xsi:type="dcterms:W3CDTF">2025-02-10T06:54:59Z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B025400CB63841989AA6208EB72C7B2F_12</vt:lpwstr>
  </property>
</Properties>
</file>